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375" windowHeight="4965"/>
  </bookViews>
  <sheets>
    <sheet name="Stock Expected Return" sheetId="1" r:id="rId1"/>
    <sheet name="Stock Price - Zero Growth" sheetId="2" r:id="rId2"/>
    <sheet name="Stock Price - Constant Growth" sheetId="3" r:id="rId3"/>
    <sheet name="Stock Price - Variable Growth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0"/>
</workbook>
</file>

<file path=xl/calcChain.xml><?xml version="1.0" encoding="utf-8"?>
<calcChain xmlns="http://schemas.openxmlformats.org/spreadsheetml/2006/main">
  <c r="E13" i="1"/>
  <c r="B18"/>
  <c r="E15" i="3"/>
  <c r="B18"/>
  <c r="E7" i="4"/>
  <c r="F7"/>
  <c r="G7"/>
  <c r="H7"/>
  <c r="I7"/>
  <c r="E14"/>
  <c r="F14"/>
  <c r="G14"/>
  <c r="H14"/>
  <c r="I14"/>
  <c r="H15"/>
  <c r="E17"/>
  <c r="F17"/>
  <c r="G17"/>
  <c r="H17"/>
  <c r="D19"/>
  <c r="C24"/>
  <c r="E14" i="2"/>
</calcChain>
</file>

<file path=xl/sharedStrings.xml><?xml version="1.0" encoding="utf-8"?>
<sst xmlns="http://schemas.openxmlformats.org/spreadsheetml/2006/main" count="42" uniqueCount="22">
  <si>
    <t>EXPECTED RETURN COMMON STOCK</t>
  </si>
  <si>
    <t>INPUTS</t>
  </si>
  <si>
    <t>LAST DIVIDEND</t>
  </si>
  <si>
    <t>Dollar Amount</t>
  </si>
  <si>
    <t>PRICE OF STOCK</t>
  </si>
  <si>
    <t>EXPECTED GROWTH RATE</t>
  </si>
  <si>
    <t>Decimal</t>
  </si>
  <si>
    <t>OUTPUT</t>
  </si>
  <si>
    <t>EXPECTED RETURN</t>
  </si>
  <si>
    <t>PRICE OF COMMON STOCK - ZERO GROWTH MODEL</t>
  </si>
  <si>
    <t>EXPECTED RETURN (ROR)</t>
  </si>
  <si>
    <t>PRICE OF COMMON STOCK - CONSTANT GROWTH MODEL</t>
  </si>
  <si>
    <t>EXPECTED RETURN (ROR (k)</t>
  </si>
  <si>
    <t>GROWTH RATE (g)</t>
  </si>
  <si>
    <t>k must &gt; g</t>
  </si>
  <si>
    <t>PRICE OF STOCK - VARIABLE GROWTH MODEL</t>
  </si>
  <si>
    <t>LAST YEAR (e.g., 1996)</t>
  </si>
  <si>
    <t>EXPECTED RETURN (ROR) (k)</t>
  </si>
  <si>
    <t>DIVIDENDS</t>
  </si>
  <si>
    <t>PRICE</t>
  </si>
  <si>
    <t>CASH FLOWS</t>
  </si>
  <si>
    <t>PRESENT VALUE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</si>
</sst>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8">
    <font>
      <sz val="1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b/>
      <sz val="10"/>
      <color indexed="10"/>
      <name val="Arial"/>
    </font>
    <font>
      <b/>
      <sz val="10"/>
      <color indexed="12"/>
      <name val="Arial"/>
    </font>
    <font>
      <b/>
      <sz val="10"/>
      <color indexed="17"/>
      <name val="Arial"/>
    </font>
    <font>
      <b/>
      <sz val="12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0" xfId="0" applyFont="1" applyBorder="1"/>
    <xf numFmtId="0" fontId="1" fillId="0" borderId="0" xfId="0" applyFont="1" applyBorder="1"/>
    <xf numFmtId="0" fontId="1" fillId="0" borderId="5" xfId="0" applyFont="1" applyBorder="1"/>
    <xf numFmtId="44" fontId="5" fillId="0" borderId="6" xfId="1" applyFont="1" applyBorder="1"/>
    <xf numFmtId="10" fontId="5" fillId="0" borderId="6" xfId="2" applyNumberFormat="1" applyFont="1" applyBorder="1"/>
    <xf numFmtId="164" fontId="6" fillId="0" borderId="7" xfId="2" applyNumberFormat="1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9" fontId="1" fillId="0" borderId="0" xfId="2" applyFont="1"/>
    <xf numFmtId="164" fontId="1" fillId="0" borderId="0" xfId="2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0" fillId="0" borderId="0" xfId="0" applyBorder="1"/>
    <xf numFmtId="0" fontId="0" fillId="0" borderId="5" xfId="0" applyBorder="1"/>
    <xf numFmtId="10" fontId="5" fillId="0" borderId="6" xfId="2" quotePrefix="1" applyNumberFormat="1" applyFont="1" applyBorder="1" applyAlignment="1">
      <alignment horizontal="right"/>
    </xf>
    <xf numFmtId="44" fontId="6" fillId="0" borderId="7" xfId="1" applyNumberFormat="1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0" xfId="0" quotePrefix="1" applyFont="1" applyAlignment="1">
      <alignment horizontal="left"/>
    </xf>
    <xf numFmtId="0" fontId="4" fillId="0" borderId="4" xfId="0" quotePrefix="1" applyFont="1" applyBorder="1" applyAlignment="1">
      <alignment horizontal="left"/>
    </xf>
    <xf numFmtId="0" fontId="0" fillId="0" borderId="4" xfId="0" applyBorder="1"/>
    <xf numFmtId="44" fontId="1" fillId="0" borderId="0" xfId="1" applyFont="1"/>
    <xf numFmtId="0" fontId="7" fillId="0" borderId="4" xfId="0" applyFont="1" applyBorder="1"/>
    <xf numFmtId="1" fontId="5" fillId="0" borderId="6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0" fillId="2" borderId="0" xfId="0" applyFill="1" applyBorder="1"/>
    <xf numFmtId="10" fontId="5" fillId="2" borderId="11" xfId="2" applyNumberFormat="1" applyFont="1" applyFill="1" applyBorder="1"/>
    <xf numFmtId="44" fontId="6" fillId="0" borderId="7" xfId="1" applyFont="1" applyBorder="1"/>
    <xf numFmtId="44" fontId="6" fillId="0" borderId="7" xfId="0" applyNumberFormat="1" applyFont="1" applyBorder="1"/>
    <xf numFmtId="8" fontId="6" fillId="0" borderId="7" xfId="0" applyNumberFormat="1" applyFont="1" applyBorder="1"/>
    <xf numFmtId="44" fontId="1" fillId="0" borderId="0" xfId="1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EXPECTED RETURNS AT DIFFERENT GROWTH RATES</a:t>
            </a:r>
          </a:p>
        </c:rich>
      </c:tx>
      <c:layout>
        <c:manualLayout>
          <c:xMode val="edge"/>
          <c:yMode val="edge"/>
          <c:x val="0.2409094473683821"/>
          <c:y val="3.560836019850038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666683929160643"/>
          <c:y val="0.17804180099250191"/>
          <c:w val="0.84394064266785429"/>
          <c:h val="0.63501575687325673"/>
        </c:manualLayout>
      </c:layout>
      <c:scatterChart>
        <c:scatterStyle val="lineMarker"/>
        <c:ser>
          <c:idx val="0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'Stock Expected Return'!$A$19:$A$38</c:f>
              <c:numCache>
                <c:formatCode>0%</c:formatCode>
                <c:ptCount val="2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</c:numCache>
            </c:numRef>
          </c:xVal>
          <c:yVal>
            <c:numRef>
              <c:f>'Stock Expected Return'!$B$19:$B$38</c:f>
              <c:numCache>
                <c:formatCode>0.0%</c:formatCode>
                <c:ptCount val="20"/>
                <c:pt idx="0">
                  <c:v>3.7777777777777778E-2</c:v>
                </c:pt>
                <c:pt idx="1">
                  <c:v>4.777777777777778E-2</c:v>
                </c:pt>
                <c:pt idx="2">
                  <c:v>5.7777777777777775E-2</c:v>
                </c:pt>
                <c:pt idx="3">
                  <c:v>6.777777777777777E-2</c:v>
                </c:pt>
                <c:pt idx="4">
                  <c:v>7.7777777777777779E-2</c:v>
                </c:pt>
                <c:pt idx="5">
                  <c:v>8.7777777777777774E-2</c:v>
                </c:pt>
                <c:pt idx="6">
                  <c:v>9.7777777777777783E-2</c:v>
                </c:pt>
                <c:pt idx="7">
                  <c:v>0.10777777777777778</c:v>
                </c:pt>
                <c:pt idx="8">
                  <c:v>0.11777777777777777</c:v>
                </c:pt>
                <c:pt idx="9">
                  <c:v>0.12777777777777777</c:v>
                </c:pt>
                <c:pt idx="10">
                  <c:v>0.13777777777777778</c:v>
                </c:pt>
                <c:pt idx="11">
                  <c:v>0.14777777777777779</c:v>
                </c:pt>
                <c:pt idx="12">
                  <c:v>0.15777777777777779</c:v>
                </c:pt>
                <c:pt idx="13">
                  <c:v>0.1677777777777778</c:v>
                </c:pt>
                <c:pt idx="14">
                  <c:v>0.17777777777777776</c:v>
                </c:pt>
                <c:pt idx="15">
                  <c:v>0.18777777777777777</c:v>
                </c:pt>
                <c:pt idx="16">
                  <c:v>0.19777777777777777</c:v>
                </c:pt>
                <c:pt idx="17">
                  <c:v>0.20777777777777778</c:v>
                </c:pt>
                <c:pt idx="18">
                  <c:v>0.21777777777777779</c:v>
                </c:pt>
                <c:pt idx="19">
                  <c:v>0.2277777777777778</c:v>
                </c:pt>
              </c:numCache>
            </c:numRef>
          </c:yVal>
        </c:ser>
        <c:axId val="59774848"/>
        <c:axId val="59777792"/>
      </c:scatterChart>
      <c:valAx>
        <c:axId val="59774848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GROWTH RATE</a:t>
                </a:r>
              </a:p>
            </c:rich>
          </c:tx>
          <c:layout>
            <c:manualLayout>
              <c:xMode val="edge"/>
              <c:yMode val="edge"/>
              <c:x val="0.47575827970862883"/>
              <c:y val="0.89317636831238456"/>
            </c:manualLayout>
          </c:layout>
          <c:spPr>
            <a:noFill/>
            <a:ln w="25400">
              <a:noFill/>
            </a:ln>
          </c:spPr>
        </c:title>
        <c:numFmt formatCode="0%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777792"/>
        <c:crosses val="autoZero"/>
        <c:crossBetween val="midCat"/>
      </c:valAx>
      <c:valAx>
        <c:axId val="597777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EXPECTED RETURN</a:t>
                </a:r>
              </a:p>
            </c:rich>
          </c:tx>
          <c:layout>
            <c:manualLayout>
              <c:xMode val="edge"/>
              <c:yMode val="edge"/>
              <c:x val="2.4242460112541598E-2"/>
              <c:y val="0.3442141485855037"/>
            </c:manualLayout>
          </c:layout>
          <c:spPr>
            <a:noFill/>
            <a:ln w="25400">
              <a:noFill/>
            </a:ln>
          </c:spPr>
        </c:title>
        <c:numFmt formatCode="0.0%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774848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STOCK PRICE AT DIFFERENT RORs</a:t>
            </a:r>
          </a:p>
        </c:rich>
      </c:tx>
      <c:layout>
        <c:manualLayout>
          <c:xMode val="edge"/>
          <c:yMode val="edge"/>
          <c:x val="0.28323752716598771"/>
          <c:y val="3.278697272821872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955715911977495"/>
          <c:y val="0.1666671113684452"/>
          <c:w val="0.78034828913078247"/>
          <c:h val="0.66120395001907772"/>
        </c:manualLayout>
      </c:layout>
      <c:scatterChart>
        <c:scatterStyle val="lineMarker"/>
        <c:ser>
          <c:idx val="0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'Stock Price - Constant Growth'!$A$19:$A$30</c:f>
              <c:numCache>
                <c:formatCode>0%</c:formatCode>
                <c:ptCount val="12"/>
                <c:pt idx="0">
                  <c:v>0.1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</c:numCache>
            </c:numRef>
          </c:xVal>
          <c:yVal>
            <c:numRef>
              <c:f>'Stock Price - Constant Growth'!$B$19:$B$30</c:f>
              <c:numCache>
                <c:formatCode>_("$"* #,##0.00_);_("$"* \(#,##0.00\);_("$"* "-"??_);_(@_)</c:formatCode>
                <c:ptCount val="12"/>
                <c:pt idx="0">
                  <c:v>61.578947368421041</c:v>
                </c:pt>
                <c:pt idx="1">
                  <c:v>40.344827586206897</c:v>
                </c:pt>
                <c:pt idx="2">
                  <c:v>30.000000000000004</c:v>
                </c:pt>
                <c:pt idx="3">
                  <c:v>23.877551020408159</c:v>
                </c:pt>
                <c:pt idx="4">
                  <c:v>19.830508474576266</c:v>
                </c:pt>
                <c:pt idx="5">
                  <c:v>16.956521739130437</c:v>
                </c:pt>
                <c:pt idx="6">
                  <c:v>14.81012658227848</c:v>
                </c:pt>
                <c:pt idx="7">
                  <c:v>13.146067415730334</c:v>
                </c:pt>
                <c:pt idx="8">
                  <c:v>11.818181818181818</c:v>
                </c:pt>
                <c:pt idx="9">
                  <c:v>10.73394495412844</c:v>
                </c:pt>
                <c:pt idx="10">
                  <c:v>9.8319327731092425</c:v>
                </c:pt>
                <c:pt idx="11">
                  <c:v>9.0697674418604635</c:v>
                </c:pt>
              </c:numCache>
            </c:numRef>
          </c:yVal>
        </c:ser>
        <c:axId val="59801984"/>
        <c:axId val="59804288"/>
      </c:scatterChart>
      <c:valAx>
        <c:axId val="59801984"/>
        <c:scaling>
          <c:orientation val="minMax"/>
          <c:max val="0.22"/>
          <c:min val="0.05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REQUIRED RATE OF RETURN</a:t>
                </a:r>
              </a:p>
            </c:rich>
          </c:tx>
          <c:layout>
            <c:manualLayout>
              <c:xMode val="edge"/>
              <c:yMode val="edge"/>
              <c:x val="0.41811254010217236"/>
              <c:y val="0.9016417500260151"/>
            </c:manualLayout>
          </c:layout>
          <c:spPr>
            <a:noFill/>
            <a:ln w="25400">
              <a:noFill/>
            </a:ln>
          </c:spPr>
        </c:title>
        <c:numFmt formatCode="0%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804288"/>
        <c:crosses val="autoZero"/>
        <c:crossBetween val="midCat"/>
      </c:valAx>
      <c:valAx>
        <c:axId val="598042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STOCK PRICE</a:t>
                </a:r>
              </a:p>
            </c:rich>
          </c:tx>
          <c:layout>
            <c:manualLayout>
              <c:xMode val="edge"/>
              <c:yMode val="edge"/>
              <c:x val="3.0828574385413629E-2"/>
              <c:y val="0.39617592046597633"/>
            </c:manualLayout>
          </c:layout>
          <c:spPr>
            <a:noFill/>
            <a:ln w="25400">
              <a:noFill/>
            </a:ln>
          </c:spPr>
        </c:title>
        <c:numFmt formatCode="_(&quot;$&quot;* #,##0.00_);_(&quot;$&quot;* \(#,##0.00\);_(&quot;$&quot;* &quot;-&quot;??_);_(@_)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80198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STOCK PRICE AT DIFFERENT RORs</a:t>
            </a:r>
          </a:p>
        </c:rich>
      </c:tx>
      <c:layout>
        <c:manualLayout>
          <c:xMode val="edge"/>
          <c:yMode val="edge"/>
          <c:x val="0.24832269016247677"/>
          <c:y val="3.51438247925581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1029128716461995"/>
          <c:y val="0.19169358977758988"/>
          <c:w val="0.73154522237053965"/>
          <c:h val="0.60702970096236797"/>
        </c:manualLayout>
      </c:layout>
      <c:scatterChart>
        <c:scatterStyle val="lineMarker"/>
        <c:ser>
          <c:idx val="0"/>
          <c:order val="0"/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'Stock Price - Variable Growth'!$B$25:$B$36</c:f>
              <c:numCache>
                <c:formatCode>0%</c:formatCode>
                <c:ptCount val="12"/>
                <c:pt idx="0">
                  <c:v>0.1</c:v>
                </c:pt>
                <c:pt idx="1">
                  <c:v>0.11</c:v>
                </c:pt>
                <c:pt idx="2">
                  <c:v>0.12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</c:numCache>
            </c:numRef>
          </c:xVal>
          <c:yVal>
            <c:numRef>
              <c:f>'Stock Price - Variable Growth'!$C$25:$C$36</c:f>
              <c:numCache>
                <c:formatCode>_("$"* #,##0.00_);_("$"* \(#,##0.00\);_("$"* "-"??_);_(@_)</c:formatCode>
                <c:ptCount val="12"/>
                <c:pt idx="0">
                  <c:v>114.82590691605039</c:v>
                </c:pt>
                <c:pt idx="1">
                  <c:v>74.915344701644756</c:v>
                </c:pt>
                <c:pt idx="2">
                  <c:v>55.477375637755088</c:v>
                </c:pt>
                <c:pt idx="3">
                  <c:v>43.977609516670654</c:v>
                </c:pt>
                <c:pt idx="4">
                  <c:v>36.379553030658684</c:v>
                </c:pt>
                <c:pt idx="5">
                  <c:v>30.986713240733138</c:v>
                </c:pt>
                <c:pt idx="6">
                  <c:v>26.961584498562587</c:v>
                </c:pt>
                <c:pt idx="7">
                  <c:v>23.843071161048691</c:v>
                </c:pt>
                <c:pt idx="8">
                  <c:v>21.356381395105902</c:v>
                </c:pt>
                <c:pt idx="9">
                  <c:v>19.327566601384209</c:v>
                </c:pt>
                <c:pt idx="10">
                  <c:v>17.641150210084032</c:v>
                </c:pt>
                <c:pt idx="11">
                  <c:v>16.217464018692329</c:v>
                </c:pt>
              </c:numCache>
            </c:numRef>
          </c:yVal>
        </c:ser>
        <c:axId val="60365056"/>
        <c:axId val="60392192"/>
      </c:scatterChart>
      <c:valAx>
        <c:axId val="60365056"/>
        <c:scaling>
          <c:orientation val="minMax"/>
          <c:max val="0.22"/>
          <c:min val="0.06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REQUIRED RATE OF RETURN</a:t>
                </a:r>
              </a:p>
            </c:rich>
          </c:tx>
          <c:layout>
            <c:manualLayout>
              <c:xMode val="edge"/>
              <c:yMode val="edge"/>
              <c:x val="0.41163400891797952"/>
              <c:y val="0.88498540613987331"/>
            </c:manualLayout>
          </c:layout>
          <c:spPr>
            <a:noFill/>
            <a:ln w="25400">
              <a:noFill/>
            </a:ln>
          </c:spPr>
        </c:title>
        <c:numFmt formatCode="0%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392192"/>
        <c:crosses val="autoZero"/>
        <c:crossBetween val="midCat"/>
      </c:valAx>
      <c:valAx>
        <c:axId val="603921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PRICE OF STOCK</a:t>
                </a:r>
              </a:p>
            </c:rich>
          </c:tx>
          <c:layout>
            <c:manualLayout>
              <c:xMode val="edge"/>
              <c:yMode val="edge"/>
              <c:x val="3.5794261645041694E-2"/>
              <c:y val="0.34824335476262164"/>
            </c:manualLayout>
          </c:layout>
          <c:spPr>
            <a:noFill/>
            <a:ln w="25400">
              <a:noFill/>
            </a:ln>
          </c:spPr>
        </c:title>
        <c:numFmt formatCode="_(&quot;$&quot;* #,##0.00_);_(&quot;$&quot;* \(#,##0.00\);_(&quot;$&quot;* &quot;-&quot;??_);_(@_)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36505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17</xdr:row>
      <xdr:rowOff>152400</xdr:rowOff>
    </xdr:from>
    <xdr:to>
      <xdr:col>13</xdr:col>
      <xdr:colOff>238125</xdr:colOff>
      <xdr:row>37</xdr:row>
      <xdr:rowOff>95250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17</xdr:row>
      <xdr:rowOff>171450</xdr:rowOff>
    </xdr:from>
    <xdr:to>
      <xdr:col>10</xdr:col>
      <xdr:colOff>323850</xdr:colOff>
      <xdr:row>39</xdr:row>
      <xdr:rowOff>66675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23</xdr:row>
      <xdr:rowOff>133350</xdr:rowOff>
    </xdr:from>
    <xdr:to>
      <xdr:col>10</xdr:col>
      <xdr:colOff>523875</xdr:colOff>
      <xdr:row>42</xdr:row>
      <xdr:rowOff>9525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8"/>
  <sheetViews>
    <sheetView tabSelected="1" topLeftCell="A14" workbookViewId="0">
      <selection activeCell="C39" sqref="C39"/>
    </sheetView>
  </sheetViews>
  <sheetFormatPr defaultColWidth="8.85546875" defaultRowHeight="12.75"/>
  <sheetData>
    <row r="3" spans="1:7" ht="16.5" thickBot="1">
      <c r="A3" s="1" t="s">
        <v>0</v>
      </c>
    </row>
    <row r="4" spans="1:7" ht="13.5" thickTop="1">
      <c r="A4" s="2"/>
      <c r="B4" s="3"/>
      <c r="C4" s="3"/>
      <c r="D4" s="3"/>
      <c r="E4" s="3"/>
      <c r="F4" s="3"/>
      <c r="G4" s="4"/>
    </row>
    <row r="5" spans="1:7">
      <c r="A5" s="5"/>
      <c r="B5" s="6" t="s">
        <v>1</v>
      </c>
      <c r="C5" s="7"/>
      <c r="D5" s="7"/>
      <c r="E5" s="7"/>
      <c r="F5" s="7"/>
      <c r="G5" s="8"/>
    </row>
    <row r="6" spans="1:7" ht="13.5" thickBot="1">
      <c r="A6" s="5"/>
      <c r="B6" s="6"/>
      <c r="C6" s="7"/>
      <c r="D6" s="7"/>
      <c r="E6" s="7"/>
      <c r="F6" s="7"/>
      <c r="G6" s="8"/>
    </row>
    <row r="7" spans="1:7" ht="14.25" thickTop="1" thickBot="1">
      <c r="A7" s="5"/>
      <c r="B7" s="6" t="s">
        <v>2</v>
      </c>
      <c r="C7" s="7"/>
      <c r="D7" s="7"/>
      <c r="E7" s="9">
        <v>1.25</v>
      </c>
      <c r="F7" s="7" t="s">
        <v>3</v>
      </c>
      <c r="G7" s="8"/>
    </row>
    <row r="8" spans="1:7" ht="14.25" thickTop="1" thickBot="1">
      <c r="A8" s="5"/>
      <c r="B8" s="6" t="s">
        <v>4</v>
      </c>
      <c r="C8" s="7"/>
      <c r="D8" s="7"/>
      <c r="E8" s="9">
        <v>45</v>
      </c>
      <c r="F8" s="7" t="s">
        <v>3</v>
      </c>
      <c r="G8" s="8"/>
    </row>
    <row r="9" spans="1:7" ht="14.25" thickTop="1" thickBot="1">
      <c r="A9" s="5"/>
      <c r="B9" s="6" t="s">
        <v>5</v>
      </c>
      <c r="C9" s="7"/>
      <c r="D9" s="7"/>
      <c r="E9" s="10">
        <v>0.09</v>
      </c>
      <c r="F9" s="7" t="s">
        <v>6</v>
      </c>
      <c r="G9" s="8"/>
    </row>
    <row r="10" spans="1:7" ht="13.5" thickTop="1">
      <c r="A10" s="5"/>
      <c r="B10" s="7"/>
      <c r="C10" s="7"/>
      <c r="D10" s="7"/>
      <c r="E10" s="7"/>
      <c r="F10" s="7"/>
      <c r="G10" s="8"/>
    </row>
    <row r="11" spans="1:7">
      <c r="A11" s="5"/>
      <c r="B11" s="6" t="s">
        <v>7</v>
      </c>
      <c r="C11" s="7"/>
      <c r="D11" s="7"/>
      <c r="E11" s="7"/>
      <c r="F11" s="7"/>
      <c r="G11" s="8"/>
    </row>
    <row r="12" spans="1:7" ht="13.5" thickBot="1">
      <c r="A12" s="5"/>
      <c r="B12" s="7"/>
      <c r="C12" s="7"/>
      <c r="D12" s="7"/>
      <c r="E12" s="7"/>
      <c r="F12" s="7"/>
      <c r="G12" s="8"/>
    </row>
    <row r="13" spans="1:7" ht="14.25" thickTop="1" thickBot="1">
      <c r="A13" s="5"/>
      <c r="B13" s="6" t="s">
        <v>8</v>
      </c>
      <c r="C13" s="7"/>
      <c r="D13" s="7"/>
      <c r="E13" s="11">
        <f>($E$7/$E$8)+$E$9</f>
        <v>0.11777777777777777</v>
      </c>
      <c r="F13" s="7"/>
      <c r="G13" s="8"/>
    </row>
    <row r="14" spans="1:7" ht="13.5" thickTop="1">
      <c r="A14" s="5"/>
      <c r="B14" s="7"/>
      <c r="C14" s="7"/>
      <c r="D14" s="7"/>
      <c r="E14" s="7"/>
      <c r="F14" s="7"/>
      <c r="G14" s="8"/>
    </row>
    <row r="15" spans="1:7" ht="13.5" thickBot="1">
      <c r="A15" s="12"/>
      <c r="B15" s="13"/>
      <c r="C15" s="13"/>
      <c r="D15" s="13"/>
      <c r="E15" s="13"/>
      <c r="F15" s="13"/>
      <c r="G15" s="14"/>
    </row>
    <row r="16" spans="1:7" ht="13.5" thickTop="1"/>
    <row r="17" spans="1:2" ht="13.5" thickBot="1"/>
    <row r="18" spans="1:2" ht="14.25" thickTop="1" thickBot="1">
      <c r="A18" s="15">
        <v>0</v>
      </c>
      <c r="B18" s="11">
        <f>($E$7/$E$8)+$E$9</f>
        <v>0.11777777777777777</v>
      </c>
    </row>
    <row r="19" spans="1:2" ht="13.5" thickTop="1">
      <c r="A19" s="15">
        <v>0.01</v>
      </c>
      <c r="B19" s="16">
        <f t="dataTable" ref="B19:B38" dt2D="0" dtr="0" r1="E9"/>
        <v>3.7777777777777778E-2</v>
      </c>
    </row>
    <row r="20" spans="1:2">
      <c r="A20" s="15">
        <v>0.02</v>
      </c>
      <c r="B20" s="16">
        <v>4.777777777777778E-2</v>
      </c>
    </row>
    <row r="21" spans="1:2">
      <c r="A21" s="15">
        <v>0.03</v>
      </c>
      <c r="B21" s="16">
        <v>5.7777777777777775E-2</v>
      </c>
    </row>
    <row r="22" spans="1:2">
      <c r="A22" s="15">
        <v>0.04</v>
      </c>
      <c r="B22" s="16">
        <v>6.777777777777777E-2</v>
      </c>
    </row>
    <row r="23" spans="1:2">
      <c r="A23" s="15">
        <v>0.05</v>
      </c>
      <c r="B23" s="16">
        <v>7.7777777777777779E-2</v>
      </c>
    </row>
    <row r="24" spans="1:2">
      <c r="A24" s="15">
        <v>0.06</v>
      </c>
      <c r="B24" s="16">
        <v>8.7777777777777774E-2</v>
      </c>
    </row>
    <row r="25" spans="1:2">
      <c r="A25" s="15">
        <v>7.0000000000000007E-2</v>
      </c>
      <c r="B25" s="16">
        <v>9.7777777777777783E-2</v>
      </c>
    </row>
    <row r="26" spans="1:2">
      <c r="A26" s="15">
        <v>0.08</v>
      </c>
      <c r="B26" s="16">
        <v>0.10777777777777778</v>
      </c>
    </row>
    <row r="27" spans="1:2">
      <c r="A27" s="15">
        <v>0.09</v>
      </c>
      <c r="B27" s="16">
        <v>0.11777777777777777</v>
      </c>
    </row>
    <row r="28" spans="1:2">
      <c r="A28" s="15">
        <v>0.1</v>
      </c>
      <c r="B28" s="16">
        <v>0.12777777777777777</v>
      </c>
    </row>
    <row r="29" spans="1:2">
      <c r="A29" s="15">
        <v>0.11</v>
      </c>
      <c r="B29" s="16">
        <v>0.13777777777777778</v>
      </c>
    </row>
    <row r="30" spans="1:2">
      <c r="A30" s="15">
        <v>0.12</v>
      </c>
      <c r="B30" s="16">
        <v>0.14777777777777779</v>
      </c>
    </row>
    <row r="31" spans="1:2">
      <c r="A31" s="15">
        <v>0.13</v>
      </c>
      <c r="B31" s="16">
        <v>0.15777777777777779</v>
      </c>
    </row>
    <row r="32" spans="1:2">
      <c r="A32" s="15">
        <v>0.14000000000000001</v>
      </c>
      <c r="B32" s="16">
        <v>0.1677777777777778</v>
      </c>
    </row>
    <row r="33" spans="1:2">
      <c r="A33" s="15">
        <v>0.15</v>
      </c>
      <c r="B33" s="16">
        <v>0.17777777777777776</v>
      </c>
    </row>
    <row r="34" spans="1:2">
      <c r="A34" s="15">
        <v>0.16</v>
      </c>
      <c r="B34" s="16">
        <v>0.18777777777777777</v>
      </c>
    </row>
    <row r="35" spans="1:2">
      <c r="A35" s="15">
        <v>0.17</v>
      </c>
      <c r="B35" s="16">
        <v>0.19777777777777777</v>
      </c>
    </row>
    <row r="36" spans="1:2">
      <c r="A36" s="15">
        <v>0.18</v>
      </c>
      <c r="B36" s="16">
        <v>0.20777777777777778</v>
      </c>
    </row>
    <row r="37" spans="1:2">
      <c r="A37" s="15">
        <v>0.19</v>
      </c>
      <c r="B37" s="16">
        <v>0.21777777777777779</v>
      </c>
    </row>
    <row r="38" spans="1:2">
      <c r="A38" s="15">
        <v>0.2</v>
      </c>
      <c r="B38" s="16">
        <v>0.2277777777777778</v>
      </c>
    </row>
  </sheetData>
  <pageMargins left="0.75" right="0.24" top="1" bottom="1" header="0.5" footer="0.5"/>
  <pageSetup scale="75" orientation="portrait" horizontalDpi="0" verticalDpi="0" copies="0"/>
  <headerFooter alignWithMargins="0">
    <oddHeader>&amp;A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4:G16"/>
  <sheetViews>
    <sheetView workbookViewId="0">
      <selection activeCell="E10" sqref="E10"/>
    </sheetView>
  </sheetViews>
  <sheetFormatPr defaultColWidth="8.85546875" defaultRowHeight="12.75"/>
  <sheetData>
    <row r="4" spans="2:7" ht="15.75">
      <c r="B4" s="1" t="s">
        <v>9</v>
      </c>
    </row>
    <row r="5" spans="2:7" ht="13.5" thickBot="1"/>
    <row r="6" spans="2:7" ht="13.5" thickTop="1">
      <c r="B6" s="17"/>
      <c r="C6" s="18"/>
      <c r="D6" s="18"/>
      <c r="E6" s="18"/>
      <c r="F6" s="18"/>
      <c r="G6" s="19"/>
    </row>
    <row r="7" spans="2:7">
      <c r="B7" s="20" t="s">
        <v>1</v>
      </c>
      <c r="C7" s="21"/>
      <c r="D7" s="21"/>
      <c r="E7" s="21"/>
      <c r="F7" s="21"/>
      <c r="G7" s="22"/>
    </row>
    <row r="8" spans="2:7" ht="13.5" thickBot="1">
      <c r="B8" s="20"/>
      <c r="C8" s="21"/>
      <c r="D8" s="21"/>
      <c r="E8" s="21"/>
      <c r="F8" s="21"/>
      <c r="G8" s="22"/>
    </row>
    <row r="9" spans="2:7" ht="14.25" thickTop="1" thickBot="1">
      <c r="B9" s="20" t="s">
        <v>2</v>
      </c>
      <c r="C9" s="21"/>
      <c r="D9" s="21"/>
      <c r="E9" s="9">
        <v>3</v>
      </c>
      <c r="F9" s="21" t="s">
        <v>3</v>
      </c>
      <c r="G9" s="22"/>
    </row>
    <row r="10" spans="2:7" ht="14.25" thickTop="1" thickBot="1">
      <c r="B10" s="20" t="s">
        <v>10</v>
      </c>
      <c r="C10" s="21"/>
      <c r="D10" s="21"/>
      <c r="E10" s="23">
        <v>0.06</v>
      </c>
      <c r="F10" s="21" t="s">
        <v>6</v>
      </c>
      <c r="G10" s="22"/>
    </row>
    <row r="11" spans="2:7" ht="13.5" thickTop="1">
      <c r="B11" s="20"/>
      <c r="C11" s="21"/>
      <c r="D11" s="21"/>
      <c r="E11" s="21"/>
      <c r="F11" s="21"/>
      <c r="G11" s="22"/>
    </row>
    <row r="12" spans="2:7">
      <c r="B12" s="20" t="s">
        <v>7</v>
      </c>
      <c r="C12" s="21"/>
      <c r="D12" s="21"/>
      <c r="E12" s="21"/>
      <c r="F12" s="21"/>
      <c r="G12" s="22"/>
    </row>
    <row r="13" spans="2:7" ht="13.5" thickBot="1">
      <c r="B13" s="20"/>
      <c r="C13" s="21"/>
      <c r="D13" s="21"/>
      <c r="E13" s="21"/>
      <c r="F13" s="21"/>
      <c r="G13" s="22"/>
    </row>
    <row r="14" spans="2:7" ht="14.25" thickTop="1" thickBot="1">
      <c r="B14" s="20" t="s">
        <v>4</v>
      </c>
      <c r="C14" s="21"/>
      <c r="D14" s="21"/>
      <c r="E14" s="24">
        <f>E9/E10</f>
        <v>50</v>
      </c>
      <c r="F14" s="21"/>
      <c r="G14" s="22"/>
    </row>
    <row r="15" spans="2:7" ht="14.25" thickTop="1" thickBot="1">
      <c r="B15" s="25"/>
      <c r="C15" s="26"/>
      <c r="D15" s="26"/>
      <c r="E15" s="26"/>
      <c r="F15" s="26"/>
      <c r="G15" s="27"/>
    </row>
    <row r="16" spans="2:7" ht="13.5" thickTop="1"/>
  </sheetData>
  <pageMargins left="0.75" right="0.75" top="1" bottom="1" header="0.5" footer="0.5"/>
  <pageSetup orientation="portrait" horizontalDpi="0" verticalDpi="0" copies="0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4:G30"/>
  <sheetViews>
    <sheetView topLeftCell="A3" workbookViewId="0">
      <selection activeCell="A30" sqref="A30"/>
    </sheetView>
  </sheetViews>
  <sheetFormatPr defaultColWidth="8.85546875" defaultRowHeight="12.75"/>
  <cols>
    <col min="2" max="2" width="10.85546875" customWidth="1"/>
  </cols>
  <sheetData>
    <row r="4" spans="2:7" ht="15.75">
      <c r="B4" s="28" t="s">
        <v>11</v>
      </c>
    </row>
    <row r="5" spans="2:7" ht="13.5" thickBot="1"/>
    <row r="6" spans="2:7" ht="13.5" thickTop="1">
      <c r="B6" s="17"/>
      <c r="C6" s="18"/>
      <c r="D6" s="18"/>
      <c r="E6" s="18"/>
      <c r="F6" s="18"/>
      <c r="G6" s="19"/>
    </row>
    <row r="7" spans="2:7">
      <c r="B7" s="20" t="s">
        <v>1</v>
      </c>
      <c r="C7" s="21"/>
      <c r="D7" s="21"/>
      <c r="E7" s="21"/>
      <c r="F7" s="21"/>
      <c r="G7" s="22"/>
    </row>
    <row r="8" spans="2:7" ht="13.5" thickBot="1">
      <c r="B8" s="20"/>
      <c r="C8" s="21"/>
      <c r="D8" s="21"/>
      <c r="E8" s="21"/>
      <c r="F8" s="21"/>
      <c r="G8" s="22"/>
    </row>
    <row r="9" spans="2:7" ht="14.25" thickTop="1" thickBot="1">
      <c r="B9" s="20" t="s">
        <v>2</v>
      </c>
      <c r="C9" s="21"/>
      <c r="D9" s="21"/>
      <c r="E9" s="9">
        <v>1.17</v>
      </c>
      <c r="F9" s="21" t="s">
        <v>3</v>
      </c>
      <c r="G9" s="22"/>
    </row>
    <row r="10" spans="2:7" ht="14.25" thickTop="1" thickBot="1">
      <c r="B10" s="29" t="s">
        <v>12</v>
      </c>
      <c r="C10" s="21"/>
      <c r="D10" s="21"/>
      <c r="E10" s="23">
        <v>0.13600000000000001</v>
      </c>
      <c r="F10" s="21" t="s">
        <v>6</v>
      </c>
      <c r="G10" s="22"/>
    </row>
    <row r="11" spans="2:7" ht="14.25" thickTop="1" thickBot="1">
      <c r="B11" s="29" t="s">
        <v>13</v>
      </c>
      <c r="C11" s="21"/>
      <c r="D11" s="21"/>
      <c r="E11" s="23">
        <v>8.1000000000000003E-2</v>
      </c>
      <c r="F11" s="21" t="s">
        <v>6</v>
      </c>
      <c r="G11" s="22"/>
    </row>
    <row r="12" spans="2:7" ht="13.5" thickTop="1">
      <c r="B12" s="30"/>
      <c r="C12" s="21"/>
      <c r="D12" s="21"/>
      <c r="E12" s="7" t="s">
        <v>14</v>
      </c>
      <c r="F12" s="21"/>
      <c r="G12" s="22"/>
    </row>
    <row r="13" spans="2:7">
      <c r="B13" s="20" t="s">
        <v>7</v>
      </c>
      <c r="C13" s="21"/>
      <c r="D13" s="21"/>
      <c r="E13" s="21"/>
      <c r="F13" s="21"/>
      <c r="G13" s="22"/>
    </row>
    <row r="14" spans="2:7" ht="13.5" thickBot="1">
      <c r="B14" s="20"/>
      <c r="C14" s="21"/>
      <c r="D14" s="21"/>
      <c r="E14" s="21"/>
      <c r="F14" s="21"/>
      <c r="G14" s="22"/>
    </row>
    <row r="15" spans="2:7" ht="14.25" thickTop="1" thickBot="1">
      <c r="B15" s="20" t="s">
        <v>4</v>
      </c>
      <c r="C15" s="21"/>
      <c r="D15" s="21"/>
      <c r="E15" s="24">
        <f>($E$9)*(1+E11)/($E$10-$E$11)</f>
        <v>22.995818181818176</v>
      </c>
      <c r="F15" s="21"/>
      <c r="G15" s="22"/>
    </row>
    <row r="16" spans="2:7" ht="14.25" thickTop="1" thickBot="1">
      <c r="B16" s="25"/>
      <c r="C16" s="26"/>
      <c r="D16" s="26"/>
      <c r="E16" s="26"/>
      <c r="F16" s="26"/>
      <c r="G16" s="27"/>
    </row>
    <row r="17" spans="1:2" ht="14.25" thickTop="1" thickBot="1"/>
    <row r="18" spans="1:2" ht="14.25" thickTop="1" thickBot="1">
      <c r="A18" s="15">
        <v>0.09</v>
      </c>
      <c r="B18" s="24">
        <f>$E$9/($E$10-$E$11)</f>
        <v>21.27272727272727</v>
      </c>
    </row>
    <row r="19" spans="1:2" ht="13.5" thickTop="1">
      <c r="A19" s="15">
        <v>0.1</v>
      </c>
      <c r="B19" s="31">
        <f t="dataTable" ref="B19:B30" dt2D="0" dtr="0" r1="E10"/>
        <v>61.578947368421041</v>
      </c>
    </row>
    <row r="20" spans="1:2">
      <c r="A20" s="15">
        <v>0.11</v>
      </c>
      <c r="B20" s="31">
        <v>40.344827586206897</v>
      </c>
    </row>
    <row r="21" spans="1:2">
      <c r="A21" s="15">
        <v>0.12</v>
      </c>
      <c r="B21" s="31">
        <v>30.000000000000004</v>
      </c>
    </row>
    <row r="22" spans="1:2">
      <c r="A22" s="15">
        <v>0.13</v>
      </c>
      <c r="B22" s="31">
        <v>23.877551020408159</v>
      </c>
    </row>
    <row r="23" spans="1:2">
      <c r="A23" s="15">
        <v>0.14000000000000001</v>
      </c>
      <c r="B23" s="31">
        <v>19.830508474576266</v>
      </c>
    </row>
    <row r="24" spans="1:2">
      <c r="A24" s="15">
        <v>0.15</v>
      </c>
      <c r="B24" s="31">
        <v>16.956521739130437</v>
      </c>
    </row>
    <row r="25" spans="1:2">
      <c r="A25" s="15">
        <v>0.16</v>
      </c>
      <c r="B25" s="31">
        <v>14.81012658227848</v>
      </c>
    </row>
    <row r="26" spans="1:2">
      <c r="A26" s="15">
        <v>0.17</v>
      </c>
      <c r="B26" s="31">
        <v>13.146067415730334</v>
      </c>
    </row>
    <row r="27" spans="1:2">
      <c r="A27" s="15">
        <v>0.18</v>
      </c>
      <c r="B27" s="31">
        <v>11.818181818181818</v>
      </c>
    </row>
    <row r="28" spans="1:2">
      <c r="A28" s="15">
        <v>0.19</v>
      </c>
      <c r="B28" s="31">
        <v>10.73394495412844</v>
      </c>
    </row>
    <row r="29" spans="1:2">
      <c r="A29" s="15">
        <v>0.2</v>
      </c>
      <c r="B29" s="31">
        <v>9.8319327731092425</v>
      </c>
    </row>
    <row r="30" spans="1:2">
      <c r="A30" s="15">
        <v>0.21</v>
      </c>
      <c r="B30" s="31">
        <v>9.0697674418604635</v>
      </c>
    </row>
  </sheetData>
  <pageMargins left="0.75" right="0.24" top="1" bottom="1" header="0.5" footer="0.5"/>
  <pageSetup scale="95" orientation="portrait" horizontalDpi="0" verticalDpi="0" copies="0"/>
  <headerFooter alignWithMargins="0">
    <oddHeader>&amp;A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6"/>
  <sheetViews>
    <sheetView topLeftCell="A16" workbookViewId="0">
      <selection activeCell="D19" sqref="D19"/>
    </sheetView>
  </sheetViews>
  <sheetFormatPr defaultColWidth="8.85546875" defaultRowHeight="12.75"/>
  <cols>
    <col min="3" max="3" width="10.85546875" customWidth="1"/>
  </cols>
  <sheetData>
    <row r="2" spans="1:10" ht="15.75">
      <c r="B2" s="1" t="s">
        <v>15</v>
      </c>
    </row>
    <row r="3" spans="1:10" ht="13.5" thickBot="1"/>
    <row r="4" spans="1:10" ht="13.5" thickTop="1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0" ht="15.75">
      <c r="A5" s="32" t="s">
        <v>1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ht="13.5" thickBot="1">
      <c r="A6" s="20"/>
      <c r="B6" s="21"/>
      <c r="C6" s="21"/>
      <c r="D6" s="21"/>
      <c r="E6" s="21"/>
      <c r="F6" s="21"/>
      <c r="G6" s="21"/>
      <c r="H6" s="21"/>
      <c r="I6" s="21"/>
      <c r="J6" s="22"/>
    </row>
    <row r="7" spans="1:10" ht="14.25" thickTop="1" thickBot="1">
      <c r="A7" s="20" t="s">
        <v>16</v>
      </c>
      <c r="B7" s="21"/>
      <c r="C7" s="21"/>
      <c r="D7" s="33">
        <v>1996</v>
      </c>
      <c r="E7" s="34">
        <f t="shared" ref="E7:I7" si="0">D7+1</f>
        <v>1997</v>
      </c>
      <c r="F7" s="34">
        <f t="shared" si="0"/>
        <v>1998</v>
      </c>
      <c r="G7" s="34">
        <f t="shared" si="0"/>
        <v>1999</v>
      </c>
      <c r="H7" s="34">
        <f t="shared" si="0"/>
        <v>2000</v>
      </c>
      <c r="I7" s="34">
        <f t="shared" si="0"/>
        <v>2001</v>
      </c>
      <c r="J7" s="22"/>
    </row>
    <row r="8" spans="1:10" ht="14.25" thickTop="1" thickBot="1">
      <c r="A8" s="20" t="s">
        <v>2</v>
      </c>
      <c r="B8" s="21"/>
      <c r="C8" s="21"/>
      <c r="D8" s="9">
        <v>1.17</v>
      </c>
      <c r="E8" s="35"/>
      <c r="F8" s="35"/>
      <c r="G8" s="35"/>
      <c r="H8" s="35"/>
      <c r="I8" s="35"/>
      <c r="J8" s="22"/>
    </row>
    <row r="9" spans="1:10" ht="14.25" thickTop="1" thickBot="1">
      <c r="A9" s="20" t="s">
        <v>13</v>
      </c>
      <c r="B9" s="21"/>
      <c r="C9" s="21"/>
      <c r="D9" s="36"/>
      <c r="E9" s="10">
        <v>0.3</v>
      </c>
      <c r="F9" s="10">
        <v>0.3</v>
      </c>
      <c r="G9" s="10">
        <v>0.3</v>
      </c>
      <c r="H9" s="10">
        <v>8.1000000000000003E-2</v>
      </c>
      <c r="I9" s="10">
        <v>8.1000000000000003E-2</v>
      </c>
      <c r="J9" s="8" t="s">
        <v>6</v>
      </c>
    </row>
    <row r="10" spans="1:10" ht="14.25" thickTop="1" thickBot="1">
      <c r="A10" s="20" t="s">
        <v>17</v>
      </c>
      <c r="B10" s="21"/>
      <c r="C10" s="21"/>
      <c r="D10" s="10">
        <v>0.13600000000000001</v>
      </c>
      <c r="E10" s="7" t="s">
        <v>6</v>
      </c>
      <c r="F10" s="21"/>
      <c r="G10" s="21"/>
      <c r="H10" s="21"/>
      <c r="I10" s="21"/>
      <c r="J10" s="22"/>
    </row>
    <row r="11" spans="1:10" ht="13.5" thickTop="1">
      <c r="A11" s="20"/>
      <c r="B11" s="21"/>
      <c r="C11" s="21"/>
      <c r="D11" s="21"/>
      <c r="E11" s="21"/>
      <c r="F11" s="21"/>
      <c r="G11" s="21"/>
      <c r="H11" s="21"/>
      <c r="I11" s="21"/>
      <c r="J11" s="22"/>
    </row>
    <row r="12" spans="1:10" ht="15.75">
      <c r="A12" s="32" t="s">
        <v>7</v>
      </c>
      <c r="B12" s="21"/>
      <c r="C12" s="21"/>
      <c r="D12" s="21"/>
      <c r="E12" s="21"/>
      <c r="F12" s="21"/>
      <c r="G12" s="21"/>
      <c r="H12" s="21"/>
      <c r="I12" s="21"/>
      <c r="J12" s="22"/>
    </row>
    <row r="13" spans="1:10" ht="13.5" thickBot="1">
      <c r="A13" s="20"/>
      <c r="B13" s="21"/>
      <c r="C13" s="21"/>
      <c r="D13" s="21"/>
      <c r="E13" s="21"/>
      <c r="F13" s="21"/>
      <c r="G13" s="21"/>
      <c r="H13" s="21"/>
      <c r="I13" s="21"/>
      <c r="J13" s="22"/>
    </row>
    <row r="14" spans="1:10" ht="14.25" thickTop="1" thickBot="1">
      <c r="A14" s="20" t="s">
        <v>18</v>
      </c>
      <c r="B14" s="21"/>
      <c r="C14" s="21"/>
      <c r="D14" s="21"/>
      <c r="E14" s="37">
        <f>D8*(1+E9)</f>
        <v>1.5209999999999999</v>
      </c>
      <c r="F14" s="37">
        <f t="shared" ref="F14:I14" si="1">E14*(1+F9)</f>
        <v>1.9773000000000001</v>
      </c>
      <c r="G14" s="37">
        <f t="shared" si="1"/>
        <v>2.5704899999999999</v>
      </c>
      <c r="H14" s="37">
        <f t="shared" si="1"/>
        <v>2.7786996899999998</v>
      </c>
      <c r="I14" s="37">
        <f t="shared" si="1"/>
        <v>3.0037743648899995</v>
      </c>
      <c r="J14" s="22"/>
    </row>
    <row r="15" spans="1:10" ht="14.25" thickTop="1" thickBot="1">
      <c r="A15" s="20" t="s">
        <v>19</v>
      </c>
      <c r="B15" s="21"/>
      <c r="C15" s="21"/>
      <c r="D15" s="21"/>
      <c r="E15" s="21"/>
      <c r="F15" s="21"/>
      <c r="G15" s="21"/>
      <c r="H15" s="38">
        <f>I14/(D10-I9)</f>
        <v>54.61407936163635</v>
      </c>
      <c r="I15" s="21"/>
      <c r="J15" s="22"/>
    </row>
    <row r="16" spans="1:10" ht="14.25" thickTop="1" thickBot="1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4.25" thickTop="1" thickBot="1">
      <c r="A17" s="20" t="s">
        <v>20</v>
      </c>
      <c r="B17" s="21"/>
      <c r="C17" s="21"/>
      <c r="D17" s="21"/>
      <c r="E17" s="38">
        <f>E14</f>
        <v>1.5209999999999999</v>
      </c>
      <c r="F17" s="38">
        <f>F14</f>
        <v>1.9773000000000001</v>
      </c>
      <c r="G17" s="38">
        <f>G14</f>
        <v>2.5704899999999999</v>
      </c>
      <c r="H17" s="38">
        <f>SUM(H14:H15)</f>
        <v>57.392779051636353</v>
      </c>
      <c r="I17" s="21"/>
      <c r="J17" s="22"/>
    </row>
    <row r="18" spans="1:10" ht="14.25" thickTop="1" thickBot="1">
      <c r="A18" s="30"/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14.25" thickTop="1" thickBot="1">
      <c r="A19" s="20" t="s">
        <v>21</v>
      </c>
      <c r="B19" s="21"/>
      <c r="C19" s="21"/>
      <c r="D19" s="39">
        <f>NPV($D$10,$E$17:$H$17)</f>
        <v>39.086783545382382</v>
      </c>
      <c r="E19" s="21"/>
      <c r="F19" s="21"/>
      <c r="G19" s="21"/>
      <c r="H19" s="21"/>
      <c r="I19" s="21"/>
      <c r="J19" s="22"/>
    </row>
    <row r="20" spans="1:10" ht="13.5" thickTop="1">
      <c r="A20" s="30"/>
      <c r="B20" s="21"/>
      <c r="C20" s="21"/>
      <c r="D20" s="21"/>
      <c r="E20" s="21"/>
      <c r="F20" s="21"/>
      <c r="G20" s="21"/>
      <c r="H20" s="21"/>
      <c r="I20" s="21"/>
      <c r="J20" s="22"/>
    </row>
    <row r="21" spans="1:10" ht="13.5" thickBot="1">
      <c r="A21" s="25"/>
      <c r="B21" s="26"/>
      <c r="C21" s="26"/>
      <c r="D21" s="26"/>
      <c r="E21" s="26"/>
      <c r="F21" s="26"/>
      <c r="G21" s="26"/>
      <c r="H21" s="26"/>
      <c r="I21" s="26"/>
      <c r="J21" s="27"/>
    </row>
    <row r="22" spans="1:10" ht="13.5" thickTop="1"/>
    <row r="23" spans="1:10" ht="13.5" thickBot="1"/>
    <row r="24" spans="1:10" ht="14.25" thickTop="1" thickBot="1">
      <c r="B24" s="15">
        <v>0.09</v>
      </c>
      <c r="C24" s="39">
        <f>NPV($D$10,$E$17:$H$17)</f>
        <v>39.086783545382382</v>
      </c>
    </row>
    <row r="25" spans="1:10" ht="13.5" thickTop="1">
      <c r="B25" s="15">
        <v>0.1</v>
      </c>
      <c r="C25" s="40">
        <f t="dataTable" ref="C25:C36" dt2D="0" dtr="0" r1="D10"/>
        <v>114.82590691605039</v>
      </c>
    </row>
    <row r="26" spans="1:10">
      <c r="B26" s="15">
        <v>0.11</v>
      </c>
      <c r="C26" s="40">
        <v>74.915344701644756</v>
      </c>
    </row>
    <row r="27" spans="1:10">
      <c r="B27" s="15">
        <v>0.12</v>
      </c>
      <c r="C27" s="40">
        <v>55.477375637755088</v>
      </c>
    </row>
    <row r="28" spans="1:10">
      <c r="B28" s="15">
        <v>0.13</v>
      </c>
      <c r="C28" s="40">
        <v>43.977609516670654</v>
      </c>
    </row>
    <row r="29" spans="1:10">
      <c r="B29" s="15">
        <v>0.14000000000000001</v>
      </c>
      <c r="C29" s="40">
        <v>36.379553030658684</v>
      </c>
    </row>
    <row r="30" spans="1:10">
      <c r="B30" s="15">
        <v>0.15</v>
      </c>
      <c r="C30" s="40">
        <v>30.986713240733138</v>
      </c>
    </row>
    <row r="31" spans="1:10">
      <c r="B31" s="15">
        <v>0.16</v>
      </c>
      <c r="C31" s="40">
        <v>26.961584498562587</v>
      </c>
    </row>
    <row r="32" spans="1:10">
      <c r="B32" s="15">
        <v>0.17</v>
      </c>
      <c r="C32" s="40">
        <v>23.843071161048691</v>
      </c>
    </row>
    <row r="33" spans="2:3">
      <c r="B33" s="15">
        <v>0.18</v>
      </c>
      <c r="C33" s="40">
        <v>21.356381395105902</v>
      </c>
    </row>
    <row r="34" spans="2:3">
      <c r="B34" s="15">
        <v>0.19</v>
      </c>
      <c r="C34" s="40">
        <v>19.327566601384209</v>
      </c>
    </row>
    <row r="35" spans="2:3">
      <c r="B35" s="15">
        <v>0.2</v>
      </c>
      <c r="C35" s="40">
        <v>17.641150210084032</v>
      </c>
    </row>
    <row r="36" spans="2:3">
      <c r="B36" s="15">
        <v>0.21</v>
      </c>
      <c r="C36" s="40">
        <v>16.217464018692329</v>
      </c>
    </row>
  </sheetData>
  <pageMargins left="0.75" right="0.24" top="1" bottom="1" header="0.5" footer="0.5"/>
  <pageSetup scale="95" orientation="portrait" horizontalDpi="0" verticalDpi="0" copies="0"/>
  <headerFooter alignWithMargins="0">
    <oddHeader>&amp;A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Stock Expected Return</vt:lpstr>
      <vt:lpstr>Stock Price - Zero Growth</vt:lpstr>
      <vt:lpstr>Stock Price - Constant Growth</vt:lpstr>
      <vt:lpstr>Stock Price - Variable Growth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Glenn L. Stevens</dc:creator>
  <cp:keywords/>
  <dc:description/>
  <cp:lastModifiedBy>india2world@ymail.com</cp:lastModifiedBy>
  <dcterms:created xsi:type="dcterms:W3CDTF">2015-03-24T03:31:06Z</dcterms:created>
  <dcterms:modified xsi:type="dcterms:W3CDTF">2015-03-24T03:34:06Z</dcterms:modified>
</cp:coreProperties>
</file>