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9345" tabRatio="911"/>
  </bookViews>
  <sheets>
    <sheet name="Procedture" sheetId="42" r:id="rId1"/>
    <sheet name="DJan" sheetId="29" r:id="rId2"/>
    <sheet name="DFeb" sheetId="30" r:id="rId3"/>
    <sheet name="DMar" sheetId="31" r:id="rId4"/>
    <sheet name="DConsolidated-1 " sheetId="40" r:id="rId5"/>
    <sheet name="DConsolidated-2" sheetId="41" r:id="rId6"/>
  </sheets>
  <externalReferences>
    <externalReference r:id="rId7"/>
    <externalReference r:id="rId8"/>
    <externalReference r:id="rId9"/>
    <externalReference r:id="rId10"/>
    <externalReference r:id="rId11"/>
  </externalReferences>
  <definedNames>
    <definedName name="aa" localSheetId="4">#REF!</definedName>
    <definedName name="aa" localSheetId="5">#REF!</definedName>
    <definedName name="aa">#REF!</definedName>
    <definedName name="Apr">'[1]Intersector Operator'!$C$11:$G$11</definedName>
    <definedName name="BoomName">[1]VLOOKUP!$B$31:$B$39</definedName>
    <definedName name="CCF" localSheetId="4">#REF!</definedName>
    <definedName name="CCF" localSheetId="5">#REF!</definedName>
    <definedName name="CCF">#REF!</definedName>
    <definedName name="CCFNew" localSheetId="4">#REF!</definedName>
    <definedName name="CCFNew" localSheetId="5">#REF!</definedName>
    <definedName name="CCFNew">#REF!</definedName>
    <definedName name="Costs_per_Unit" localSheetId="4">#REF!</definedName>
    <definedName name="Costs_per_Unit" localSheetId="5">#REF!</definedName>
    <definedName name="Costs_per_Unit">#REF!</definedName>
    <definedName name="_xlnm.Criteria" localSheetId="4">'[2]Any-Column Lookup'!#REF!</definedName>
    <definedName name="_xlnm.Criteria" localSheetId="5">'[2]Any-Column Lookup'!#REF!</definedName>
    <definedName name="_xlnm.Criteria">'[2]Any-Column Lookup'!#REF!</definedName>
    <definedName name="_xlnm.Database" localSheetId="4">#REF!</definedName>
    <definedName name="_xlnm.Database" localSheetId="5">#REF!</definedName>
    <definedName name="_xlnm.Database">#REF!</definedName>
    <definedName name="Dept03">'[1]Intersector Operator'!$E$8:$E$19</definedName>
    <definedName name="Dept04">'[1]Intersector Operator'!$F$8:$F$19</definedName>
    <definedName name="Fac" localSheetId="4">#REF!</definedName>
    <definedName name="Fac" localSheetId="5">#REF!</definedName>
    <definedName name="Fac">#REF!</definedName>
    <definedName name="FebSales">DFeb!$D$8</definedName>
    <definedName name="htiesh" localSheetId="4">'[2]Any-Column Lookup'!#REF!</definedName>
    <definedName name="htiesh" localSheetId="5">'[2]Any-Column Lookup'!#REF!</definedName>
    <definedName name="htiesh">'[2]Any-Column Lookup'!#REF!</definedName>
    <definedName name="iemr" localSheetId="4">#REF!</definedName>
    <definedName name="iemr" localSheetId="5">#REF!</definedName>
    <definedName name="iemr">#REF!</definedName>
    <definedName name="JanSales">DJan!$D$8</definedName>
    <definedName name="k">[0]!p</definedName>
    <definedName name="MarSales">DMar!$D$8</definedName>
    <definedName name="Max_CFA" localSheetId="4">#REF!</definedName>
    <definedName name="Max_CFA" localSheetId="5">#REF!</definedName>
    <definedName name="Max_CFA">#REF!</definedName>
    <definedName name="Max_FRMPRM" localSheetId="4">#REF!</definedName>
    <definedName name="Max_FRMPRM" localSheetId="5">#REF!</definedName>
    <definedName name="Max_FRMPRM">#REF!</definedName>
    <definedName name="May">'[1]Intersector Operator'!$C$12:$G$12</definedName>
    <definedName name="NAME">[1]Table1!$A$1:$B$4</definedName>
    <definedName name="NFB" localSheetId="4">#REF!</definedName>
    <definedName name="NFB" localSheetId="5">#REF!</definedName>
    <definedName name="NFB">#REF!</definedName>
    <definedName name="p">[1]VLOOKUP!$B$20:$B$24</definedName>
    <definedName name="pristine_month" localSheetId="4">#REF!</definedName>
    <definedName name="pristine_month" localSheetId="5">#REF!</definedName>
    <definedName name="pristine_month">#REF!</definedName>
    <definedName name="Pristine_product" localSheetId="4">#REF!</definedName>
    <definedName name="Pristine_product" localSheetId="5">#REF!</definedName>
    <definedName name="Pristine_product">#REF!</definedName>
    <definedName name="Pristine_Region" localSheetId="4">#REF!</definedName>
    <definedName name="Pristine_Region" localSheetId="5">#REF!</definedName>
    <definedName name="Pristine_Region">#REF!</definedName>
    <definedName name="product">'[3]D-I'!$I$3:$I$6</definedName>
    <definedName name="Prov" localSheetId="4">#REF!</definedName>
    <definedName name="Prov" localSheetId="5">#REF!</definedName>
    <definedName name="Prov">#REF!</definedName>
    <definedName name="RAROC" localSheetId="4">#REF!</definedName>
    <definedName name="RAROC" localSheetId="5">#REF!</definedName>
    <definedName name="RAROC">#REF!</definedName>
    <definedName name="Rating" localSheetId="4">#REF!</definedName>
    <definedName name="Rating" localSheetId="5">#REF!</definedName>
    <definedName name="Rating">#REF!</definedName>
    <definedName name="region">'[3]D-I'!$G$3:$G$7</definedName>
    <definedName name="RR" localSheetId="4">#REF!</definedName>
    <definedName name="RR" localSheetId="5">#REF!</definedName>
    <definedName name="RR">#REF!</definedName>
    <definedName name="RW" localSheetId="4">#REF!</definedName>
    <definedName name="RW" localSheetId="5">#REF!</definedName>
    <definedName name="RW">#REF!</definedName>
    <definedName name="ss" localSheetId="4">#REF!</definedName>
    <definedName name="ss" localSheetId="5">#REF!</definedName>
    <definedName name="ss">#REF!</definedName>
    <definedName name="Tax">[1]VLOOKUP!$I$70:$M$77</definedName>
    <definedName name="Tenor" localSheetId="4">#REF!</definedName>
    <definedName name="Tenor" localSheetId="5">#REF!</definedName>
    <definedName name="Tenor">#REF!</definedName>
    <definedName name="test" localSheetId="4">'[4]Scroll Bars and Spinners'!#REF!</definedName>
    <definedName name="test" localSheetId="5">'[4]Scroll Bars and Spinners'!#REF!</definedName>
    <definedName name="test">'[4]Scroll Bars and Spinners'!#REF!</definedName>
    <definedName name="TL" localSheetId="4">#REF!</definedName>
    <definedName name="TL" localSheetId="5">#REF!</definedName>
    <definedName name="TL">#REF!</definedName>
    <definedName name="Total_Costs">'[5]Break Even (Solver)'!$B$10:$C$10</definedName>
    <definedName name="Total_Revenue" localSheetId="4">#REF!</definedName>
    <definedName name="Total_Revenue" localSheetId="5">#REF!</definedName>
    <definedName name="Total_Revenue">#REF!</definedName>
    <definedName name="valuevx">42.314159</definedName>
    <definedName name="WC" localSheetId="4">#REF!</definedName>
    <definedName name="WC" localSheetId="5">#REF!</definedName>
    <definedName name="WC">#REF!</definedName>
    <definedName name="WCFB" localSheetId="4">#REF!</definedName>
    <definedName name="WCFB" localSheetId="5">#REF!</definedName>
    <definedName name="WCFB">#REF!</definedName>
  </definedNames>
  <calcPr calcId="125725"/>
</workbook>
</file>

<file path=xl/calcChain.xml><?xml version="1.0" encoding="utf-8"?>
<calcChain xmlns="http://schemas.openxmlformats.org/spreadsheetml/2006/main">
  <c r="L46" i="42"/>
  <c r="L45"/>
  <c r="L44"/>
  <c r="L62"/>
  <c r="L61"/>
  <c r="B62"/>
  <c r="B61"/>
  <c r="B46"/>
  <c r="B45"/>
  <c r="B44"/>
  <c r="B49"/>
  <c r="D2" i="41" l="1"/>
  <c r="D3" s="1"/>
  <c r="C2"/>
  <c r="B2"/>
  <c r="B3" s="1"/>
  <c r="D2" i="40"/>
  <c r="D3" s="1"/>
  <c r="C2"/>
  <c r="C4" s="1"/>
  <c r="B2"/>
  <c r="B3" s="1"/>
  <c r="B5" i="41"/>
  <c r="B6"/>
  <c r="B7"/>
  <c r="B8"/>
  <c r="B9"/>
  <c r="B10"/>
  <c r="B11"/>
  <c r="B12"/>
  <c r="B13"/>
  <c r="B14"/>
  <c r="D5"/>
  <c r="D6"/>
  <c r="D7"/>
  <c r="D8"/>
  <c r="D9"/>
  <c r="D10"/>
  <c r="D11"/>
  <c r="D12"/>
  <c r="D13"/>
  <c r="D14"/>
  <c r="C6" i="40"/>
  <c r="C7"/>
  <c r="C8"/>
  <c r="C9"/>
  <c r="C10"/>
  <c r="C11"/>
  <c r="C12"/>
  <c r="C13"/>
  <c r="C14"/>
  <c r="C15"/>
  <c r="H66" i="42" l="1"/>
  <c r="D15" i="41"/>
  <c r="B15"/>
  <c r="C3"/>
  <c r="C3" i="40"/>
  <c r="B4"/>
  <c r="D4"/>
  <c r="C5" i="41"/>
  <c r="C6"/>
  <c r="C7"/>
  <c r="C8"/>
  <c r="C9"/>
  <c r="C10"/>
  <c r="C11"/>
  <c r="C12"/>
  <c r="C13"/>
  <c r="C14"/>
  <c r="B6" i="40"/>
  <c r="B7"/>
  <c r="B18" s="1"/>
  <c r="B8"/>
  <c r="B19" s="1"/>
  <c r="B9"/>
  <c r="B20" s="1"/>
  <c r="B10"/>
  <c r="B21" s="1"/>
  <c r="B11"/>
  <c r="B22" s="1"/>
  <c r="B12"/>
  <c r="B23" s="1"/>
  <c r="B13"/>
  <c r="B24" s="1"/>
  <c r="B14"/>
  <c r="B25" s="1"/>
  <c r="B15"/>
  <c r="B26" s="1"/>
  <c r="C17"/>
  <c r="C18"/>
  <c r="C19"/>
  <c r="C20"/>
  <c r="C21"/>
  <c r="C22"/>
  <c r="C23"/>
  <c r="C24"/>
  <c r="C25"/>
  <c r="C26"/>
  <c r="D6"/>
  <c r="D17" s="1"/>
  <c r="D7"/>
  <c r="D18" s="1"/>
  <c r="D8"/>
  <c r="D19" s="1"/>
  <c r="D9"/>
  <c r="D20" s="1"/>
  <c r="D10"/>
  <c r="D21" s="1"/>
  <c r="D11"/>
  <c r="D22" s="1"/>
  <c r="D12"/>
  <c r="D23" s="1"/>
  <c r="D13"/>
  <c r="D24" s="1"/>
  <c r="D14"/>
  <c r="D25" s="1"/>
  <c r="D15"/>
  <c r="D26" s="1"/>
  <c r="L49" i="42" l="1"/>
  <c r="C15" i="41"/>
  <c r="D27" i="40"/>
  <c r="C27"/>
  <c r="B17"/>
  <c r="L54" i="42" l="1"/>
  <c r="B27" i="40"/>
  <c r="D8" i="31"/>
  <c r="D8" i="29"/>
  <c r="D8" i="30"/>
  <c r="D17" i="41" l="1"/>
  <c r="D19" s="1"/>
  <c r="D28" i="40"/>
  <c r="D29" s="1"/>
  <c r="C17" i="41"/>
  <c r="C19" s="1"/>
  <c r="C28" i="40"/>
  <c r="C29" s="1"/>
  <c r="B17" i="41"/>
  <c r="B19" s="1"/>
  <c r="B28" i="40"/>
  <c r="B29" s="1"/>
</calcChain>
</file>

<file path=xl/sharedStrings.xml><?xml version="1.0" encoding="utf-8"?>
<sst xmlns="http://schemas.openxmlformats.org/spreadsheetml/2006/main" count="152" uniqueCount="71">
  <si>
    <t>Price</t>
  </si>
  <si>
    <t>Number of Parts Sold</t>
  </si>
  <si>
    <t>Sales</t>
  </si>
  <si>
    <t>SKU Numbers</t>
  </si>
  <si>
    <t>Jan</t>
  </si>
  <si>
    <t>Feb</t>
  </si>
  <si>
    <t>Mar</t>
  </si>
  <si>
    <t>Sheet Name</t>
  </si>
  <si>
    <t>Range Name for Sales</t>
  </si>
  <si>
    <t>Range Name for Lookup</t>
  </si>
  <si>
    <t>Formulating the Number of Row</t>
  </si>
  <si>
    <t>Getting the Sales Value</t>
  </si>
  <si>
    <t>Nokia</t>
  </si>
  <si>
    <t>Samsung</t>
  </si>
  <si>
    <t>LG</t>
  </si>
  <si>
    <t>Onida</t>
  </si>
  <si>
    <t>Sony</t>
  </si>
  <si>
    <t>HTC</t>
  </si>
  <si>
    <t>Karbon</t>
  </si>
  <si>
    <t>zen</t>
  </si>
  <si>
    <t>Micromax</t>
  </si>
  <si>
    <t>Black Berry</t>
  </si>
  <si>
    <t>Function use</t>
  </si>
  <si>
    <t>If Error</t>
  </si>
  <si>
    <t>Match</t>
  </si>
  <si>
    <t>Indirect</t>
  </si>
  <si>
    <t>Diff</t>
  </si>
  <si>
    <t>Total</t>
  </si>
  <si>
    <t>Total as per respective Sheet</t>
  </si>
  <si>
    <t>Total as per Respec Sheet</t>
  </si>
  <si>
    <t>Function Used</t>
  </si>
  <si>
    <t>Vlookup</t>
  </si>
  <si>
    <t>IF Error</t>
  </si>
  <si>
    <t>In today’s complex working environment Microsoft Excel has emerged as an important tool for all the professionals</t>
  </si>
  <si>
    <t>One day training session on excel can help professionals to work efficiently , prepare various management</t>
  </si>
  <si>
    <t>The most valuable element for all the working group has been "TIME". People are very busy today and to make use of the knowledge gained throughout their career life.</t>
  </si>
  <si>
    <t>Training can be conducted at corporate house in a group of 5 - 10 employees on holiday.</t>
  </si>
  <si>
    <t>Spare a holiday and make use of the knowledge and skills the entire working life.</t>
  </si>
  <si>
    <t>Customer specific reports and information solutions are also provided in excel on demand.</t>
  </si>
  <si>
    <t xml:space="preserve">Contact Person </t>
  </si>
  <si>
    <t>CA. Hitesh Bansal</t>
  </si>
  <si>
    <t>+919871733977</t>
  </si>
  <si>
    <t>cahiteshbansal@rediffmail.com</t>
  </si>
  <si>
    <t>Index</t>
  </si>
  <si>
    <t>Indirect Function</t>
  </si>
  <si>
    <t>Online Class facility is also available.</t>
  </si>
  <si>
    <t xml:space="preserve">This Function Calculate the value of mentioned reference </t>
  </si>
  <si>
    <t>Match Function</t>
  </si>
  <si>
    <t>This function calculate match the sequence of desired value or text.</t>
  </si>
  <si>
    <t>This function calculate if value then ok otherwise what we have to specify.</t>
  </si>
  <si>
    <t xml:space="preserve">Vlookup </t>
  </si>
  <si>
    <t>This function calculate the value of desired text or value from other sheet in column.</t>
  </si>
  <si>
    <t>This function calculate the value of desired text or value from other sheet in column &amp; Row</t>
  </si>
  <si>
    <t>Procedture</t>
  </si>
  <si>
    <t>Dconsolidated-1</t>
  </si>
  <si>
    <t>"D"&amp;B36 = This will help you create Sheet name</t>
  </si>
  <si>
    <t>B37&amp;"!"&amp;"D:D" = This will calculate the range name of Sales</t>
  </si>
  <si>
    <t>B37&amp;"!"&amp;"A:A"= This will calculate the range name of Product code</t>
  </si>
  <si>
    <t>Range Name for Lookup (SKU)</t>
  </si>
  <si>
    <t>First Step:-</t>
  </si>
  <si>
    <t>Second Step</t>
  </si>
  <si>
    <t>IFERROR(MATCH($A44,INDIRECT(B$4),0),VALUE(0))= It will calculate sequence of Product</t>
  </si>
  <si>
    <t>Product</t>
  </si>
  <si>
    <t>Third Step</t>
  </si>
  <si>
    <t>INDEX(INDIRECT(B$3),B6,1)=Indirect will calculate the Array &amp; B6 Calculate the row, 1 for Column.</t>
  </si>
  <si>
    <t>Dconsolidated-2</t>
  </si>
  <si>
    <t>B37&amp;"!"&amp;"D:D" = This will calculate the value of Array.</t>
  </si>
  <si>
    <t>IFERROR(VLOOKUP($A5,INDIRECT(B$3),4,0),VALUE(0))</t>
  </si>
  <si>
    <t>Use ctrl [ for opening of this.</t>
  </si>
  <si>
    <t>Use of this</t>
  </si>
  <si>
    <t>As you insert the new sheet with same format, only insert new column in consolidated sheet as copy from previous and write month name on the top, it will automatically pick the value from inserted Sheet.</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</si>
</sst>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2]* #,##0.00_);_([$€-2]* \(#,##0.00\);_([$€-2]* &quot;-&quot;??_)"/>
    <numFmt numFmtId="165" formatCode="[$-14009]d/m/yy;@"/>
    <numFmt numFmtId="166" formatCode="0.0%"/>
    <numFmt numFmtId="167" formatCode="_(* #,##0_);_(* \(#,##0\);_(* &quot;-&quot;??_);_(@_)"/>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Verdana"/>
      <family val="2"/>
    </font>
    <font>
      <b/>
      <sz val="10"/>
      <name val="Verdana"/>
      <family val="2"/>
    </font>
    <font>
      <b/>
      <sz val="10"/>
      <color indexed="9"/>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0"/>
      <color indexed="23"/>
      <name val="Verdana"/>
      <family val="2"/>
    </font>
    <font>
      <sz val="8"/>
      <name val="Verdana"/>
      <family val="2"/>
    </font>
    <font>
      <sz val="10"/>
      <color indexed="8"/>
      <name val="Verdana"/>
      <family val="2"/>
    </font>
    <font>
      <sz val="8"/>
      <color indexed="53"/>
      <name val="Verdana"/>
      <family val="2"/>
    </font>
    <font>
      <sz val="8"/>
      <name val="Comic Sans MS"/>
      <family val="4"/>
    </font>
    <font>
      <b/>
      <sz val="8"/>
      <name val="Comic Sans MS"/>
      <family val="4"/>
    </font>
    <font>
      <sz val="10"/>
      <color indexed="55"/>
      <name val="Arial"/>
      <family val="2"/>
    </font>
    <font>
      <b/>
      <sz val="9"/>
      <color indexed="23"/>
      <name val="Verdana"/>
      <family val="2"/>
    </font>
    <font>
      <sz val="9"/>
      <color indexed="23"/>
      <name val="Verdana"/>
      <family val="2"/>
    </font>
    <font>
      <sz val="14"/>
      <color indexed="23"/>
      <name val="Verdana"/>
      <family val="2"/>
    </font>
    <font>
      <b/>
      <sz val="10"/>
      <name val="Comic Sans MS"/>
      <family val="4"/>
    </font>
    <font>
      <u/>
      <sz val="10"/>
      <color indexed="12"/>
      <name val="Arial"/>
      <family val="2"/>
    </font>
    <font>
      <sz val="9"/>
      <name val="Century Gothic"/>
      <family val="2"/>
    </font>
    <font>
      <sz val="10"/>
      <name val="Arial"/>
      <family val="2"/>
    </font>
    <font>
      <sz val="10"/>
      <color rgb="FFFF0000"/>
      <name val="Verdana"/>
      <family val="2"/>
    </font>
    <font>
      <b/>
      <u/>
      <sz val="10"/>
      <name val="Verdana"/>
      <family val="2"/>
    </font>
    <font>
      <sz val="12"/>
      <name val="Arial"/>
      <family val="2"/>
    </font>
    <font>
      <b/>
      <u/>
      <sz val="10"/>
      <name val="Arial"/>
      <family val="2"/>
    </font>
    <font>
      <sz val="10"/>
      <color rgb="FFFF0000"/>
      <name val="Arial"/>
      <family val="2"/>
    </font>
  </fonts>
  <fills count="3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53"/>
        <bgColor indexed="64"/>
      </patternFill>
    </fill>
    <fill>
      <patternFill patternType="solid">
        <fgColor indexed="44"/>
        <bgColor indexed="64"/>
      </patternFill>
    </fill>
    <fill>
      <patternFill patternType="solid">
        <fgColor indexed="40"/>
        <bgColor indexed="64"/>
      </patternFill>
    </fill>
    <fill>
      <patternFill patternType="solid">
        <fgColor indexed="52"/>
        <bgColor indexed="64"/>
      </patternFill>
    </fill>
    <fill>
      <patternFill patternType="solid">
        <fgColor indexed="48"/>
        <bgColor indexed="64"/>
      </patternFill>
    </fill>
    <fill>
      <patternFill patternType="solid">
        <fgColor theme="3"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23"/>
      </top>
      <bottom/>
      <diagonal/>
    </border>
    <border>
      <left style="thin">
        <color indexed="23"/>
      </left>
      <right/>
      <top/>
      <bottom/>
      <diagonal/>
    </border>
    <border>
      <left style="thin">
        <color indexed="9"/>
      </left>
      <right style="thin">
        <color indexed="23"/>
      </right>
      <top style="thin">
        <color indexed="9"/>
      </top>
      <bottom style="thin">
        <color indexed="23"/>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hair">
        <color indexed="64"/>
      </left>
      <right/>
      <top/>
      <bottom/>
      <diagonal/>
    </border>
    <border>
      <left/>
      <right/>
      <top/>
      <bottom style="thin">
        <color indexed="64"/>
      </bottom>
      <diagonal/>
    </border>
    <border>
      <left style="thin">
        <color indexed="64"/>
      </left>
      <right/>
      <top/>
      <bottom/>
      <diagonal/>
    </border>
  </borders>
  <cellStyleXfs count="8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20" fillId="0" borderId="6" applyNumberFormat="0" applyFill="0" applyAlignment="0" applyProtection="0"/>
    <xf numFmtId="0" fontId="21" fillId="7" borderId="0" applyNumberFormat="0" applyBorder="0" applyAlignment="0" applyProtection="0"/>
    <xf numFmtId="0" fontId="8" fillId="4" borderId="7" applyNumberFormat="0" applyFont="0" applyAlignment="0" applyProtection="0"/>
    <xf numFmtId="0" fontId="22" fillId="16"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0" fillId="0" borderId="0" applyNumberFormat="0" applyFill="0" applyBorder="0" applyAlignment="0" applyProtection="0"/>
    <xf numFmtId="0" fontId="8" fillId="0" borderId="0"/>
    <xf numFmtId="9" fontId="8"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0" fontId="25" fillId="0" borderId="20"/>
    <xf numFmtId="0" fontId="5" fillId="0" borderId="0"/>
    <xf numFmtId="0" fontId="6" fillId="21" borderId="0">
      <alignment horizontal="center"/>
    </xf>
    <xf numFmtId="4" fontId="5" fillId="22" borderId="0" applyBorder="0" applyAlignment="0" applyProtection="0"/>
    <xf numFmtId="4" fontId="27" fillId="23" borderId="0" applyBorder="0" applyAlignment="0" applyProtection="0"/>
    <xf numFmtId="0" fontId="26" fillId="0" borderId="0" applyNumberFormat="0">
      <alignment vertical="top" wrapText="1"/>
    </xf>
    <xf numFmtId="0" fontId="26" fillId="0" borderId="0" applyNumberFormat="0">
      <alignment vertical="top"/>
    </xf>
    <xf numFmtId="0" fontId="28" fillId="0" borderId="0" applyNumberFormat="0">
      <alignment vertical="top" wrapText="1"/>
    </xf>
    <xf numFmtId="0" fontId="29" fillId="0" borderId="0" applyNumberFormat="0">
      <alignment vertical="top" wrapText="1"/>
    </xf>
    <xf numFmtId="0" fontId="30" fillId="0" borderId="0" applyNumberFormat="0">
      <alignment vertical="top" wrapText="1"/>
    </xf>
    <xf numFmtId="4" fontId="6" fillId="24" borderId="0" applyBorder="0" applyProtection="0"/>
    <xf numFmtId="3" fontId="5" fillId="7" borderId="0" applyNumberFormat="0" applyBorder="0" applyAlignment="0" applyProtection="0"/>
    <xf numFmtId="164" fontId="4" fillId="0" borderId="0" applyFont="0" applyFill="0" applyBorder="0" applyAlignment="0" applyProtection="0"/>
    <xf numFmtId="0" fontId="31" fillId="0" borderId="0" applyNumberFormat="0" applyFill="0" applyBorder="0" applyAlignment="0" applyProtection="0"/>
    <xf numFmtId="0" fontId="7" fillId="20" borderId="0" applyNumberFormat="0" applyProtection="0">
      <alignment horizontal="right"/>
    </xf>
    <xf numFmtId="0" fontId="32" fillId="0" borderId="21">
      <alignment horizontal="right"/>
    </xf>
    <xf numFmtId="0" fontId="32" fillId="24" borderId="21">
      <alignment horizontal="right"/>
    </xf>
    <xf numFmtId="0" fontId="33" fillId="0" borderId="20"/>
    <xf numFmtId="4" fontId="7" fillId="25" borderId="0" applyBorder="0" applyProtection="0"/>
    <xf numFmtId="0" fontId="34" fillId="0" borderId="19"/>
    <xf numFmtId="0" fontId="25" fillId="0" borderId="0" applyNumberFormat="0" applyAlignment="0" applyProtection="0"/>
    <xf numFmtId="0" fontId="35" fillId="0" borderId="0" applyNumberFormat="0" applyFill="0" applyBorder="0" applyProtection="0">
      <alignment horizontal="left"/>
    </xf>
    <xf numFmtId="0" fontId="2" fillId="0" borderId="0"/>
    <xf numFmtId="44" fontId="2" fillId="0" borderId="0" applyFont="0" applyFill="0" applyBorder="0" applyAlignment="0" applyProtection="0"/>
    <xf numFmtId="9" fontId="2" fillId="0" borderId="0" applyFont="0" applyFill="0" applyBorder="0" applyAlignment="0" applyProtection="0"/>
    <xf numFmtId="0" fontId="4" fillId="0" borderId="0"/>
    <xf numFmtId="0" fontId="36" fillId="0" borderId="0" applyNumberFormat="0" applyFill="0" applyBorder="0" applyAlignment="0" applyProtection="0">
      <alignment vertical="top"/>
      <protection locked="0"/>
    </xf>
    <xf numFmtId="0" fontId="4" fillId="0" borderId="0"/>
    <xf numFmtId="0" fontId="37" fillId="0" borderId="0"/>
    <xf numFmtId="43" fontId="37"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38" fillId="0" borderId="0" applyFont="0" applyFill="0" applyBorder="0" applyAlignment="0" applyProtection="0"/>
  </cellStyleXfs>
  <cellXfs count="92">
    <xf numFmtId="0" fontId="0" fillId="0" borderId="0" xfId="0"/>
    <xf numFmtId="0" fontId="7" fillId="19" borderId="10" xfId="44" applyFont="1" applyFill="1" applyBorder="1"/>
    <xf numFmtId="0" fontId="7" fillId="19" borderId="11" xfId="44" applyFont="1" applyFill="1" applyBorder="1"/>
    <xf numFmtId="0" fontId="7" fillId="19" borderId="12" xfId="44" applyFont="1" applyFill="1" applyBorder="1"/>
    <xf numFmtId="0" fontId="5" fillId="18" borderId="0" xfId="44" applyFont="1" applyFill="1"/>
    <xf numFmtId="0" fontId="5" fillId="0" borderId="13" xfId="44" applyFont="1" applyBorder="1"/>
    <xf numFmtId="0" fontId="5" fillId="0" borderId="14" xfId="44" applyFont="1" applyBorder="1"/>
    <xf numFmtId="0" fontId="5" fillId="0" borderId="15" xfId="44" applyFont="1" applyBorder="1"/>
    <xf numFmtId="0" fontId="5" fillId="0" borderId="16" xfId="44" applyFont="1" applyBorder="1"/>
    <xf numFmtId="0" fontId="5" fillId="0" borderId="17" xfId="44" applyFont="1" applyBorder="1"/>
    <xf numFmtId="0" fontId="5" fillId="0" borderId="18" xfId="44" applyFont="1" applyBorder="1"/>
    <xf numFmtId="0" fontId="5" fillId="18" borderId="0" xfId="44" applyFont="1" applyFill="1" applyBorder="1"/>
    <xf numFmtId="0" fontId="6" fillId="26" borderId="0" xfId="44" applyFont="1" applyFill="1" applyBorder="1"/>
    <xf numFmtId="0" fontId="6" fillId="26" borderId="10" xfId="44" applyFont="1" applyFill="1" applyBorder="1"/>
    <xf numFmtId="0" fontId="6" fillId="26" borderId="23" xfId="44" applyFont="1" applyFill="1" applyBorder="1"/>
    <xf numFmtId="0" fontId="6" fillId="26" borderId="24" xfId="44" applyFont="1" applyFill="1" applyBorder="1"/>
    <xf numFmtId="0" fontId="5" fillId="27" borderId="22" xfId="44" applyFont="1" applyFill="1" applyBorder="1"/>
    <xf numFmtId="0" fontId="5" fillId="0" borderId="25" xfId="44" applyFont="1" applyBorder="1"/>
    <xf numFmtId="0" fontId="5" fillId="18" borderId="25" xfId="44" applyFont="1" applyFill="1" applyBorder="1"/>
    <xf numFmtId="0" fontId="5" fillId="18" borderId="26" xfId="44" applyFont="1" applyFill="1" applyBorder="1"/>
    <xf numFmtId="167" fontId="5" fillId="27" borderId="22" xfId="86" applyNumberFormat="1" applyFont="1" applyFill="1" applyBorder="1"/>
    <xf numFmtId="0" fontId="39" fillId="27" borderId="22" xfId="44" applyFont="1" applyFill="1" applyBorder="1"/>
    <xf numFmtId="0" fontId="5" fillId="0" borderId="0" xfId="44" applyFont="1" applyFill="1"/>
    <xf numFmtId="0" fontId="5" fillId="0" borderId="0" xfId="44" applyFont="1" applyFill="1" applyBorder="1"/>
    <xf numFmtId="167" fontId="5" fillId="0" borderId="0" xfId="44" applyNumberFormat="1" applyFont="1" applyFill="1" applyBorder="1"/>
    <xf numFmtId="0" fontId="5" fillId="0" borderId="22" xfId="44" applyFont="1" applyBorder="1"/>
    <xf numFmtId="0" fontId="5" fillId="18" borderId="22" xfId="44" applyFont="1" applyFill="1" applyBorder="1"/>
    <xf numFmtId="167" fontId="5" fillId="0" borderId="22" xfId="86" applyNumberFormat="1" applyFont="1" applyFill="1" applyBorder="1"/>
    <xf numFmtId="167" fontId="5" fillId="0" borderId="0" xfId="86" applyNumberFormat="1" applyFont="1" applyFill="1" applyBorder="1"/>
    <xf numFmtId="0" fontId="39" fillId="0" borderId="0" xfId="44" applyFont="1" applyFill="1" applyBorder="1"/>
    <xf numFmtId="167" fontId="39" fillId="0" borderId="0" xfId="86" applyNumberFormat="1" applyFont="1" applyFill="1" applyBorder="1"/>
    <xf numFmtId="0" fontId="39" fillId="0" borderId="36" xfId="44" applyFont="1" applyFill="1" applyBorder="1"/>
    <xf numFmtId="167" fontId="39" fillId="0" borderId="37" xfId="44" applyNumberFormat="1" applyFont="1" applyFill="1" applyBorder="1"/>
    <xf numFmtId="167" fontId="39" fillId="0" borderId="38" xfId="44" applyNumberFormat="1" applyFont="1" applyFill="1" applyBorder="1"/>
    <xf numFmtId="0" fontId="40" fillId="0" borderId="0" xfId="0" applyFont="1"/>
    <xf numFmtId="0" fontId="40"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horizontal="left" wrapText="1"/>
    </xf>
    <xf numFmtId="0" fontId="4" fillId="0" borderId="0" xfId="0" applyFont="1"/>
    <xf numFmtId="0" fontId="4" fillId="0" borderId="0" xfId="0" quotePrefix="1" applyFont="1"/>
    <xf numFmtId="0" fontId="36" fillId="0" borderId="0" xfId="73" applyAlignment="1" applyProtection="1"/>
    <xf numFmtId="0" fontId="41" fillId="27" borderId="36" xfId="0" applyFont="1" applyFill="1" applyBorder="1" applyAlignment="1">
      <alignment horizontal="center"/>
    </xf>
    <xf numFmtId="0" fontId="41" fillId="27" borderId="37" xfId="0" applyFont="1" applyFill="1" applyBorder="1" applyAlignment="1">
      <alignment horizontal="center"/>
    </xf>
    <xf numFmtId="0" fontId="41" fillId="27" borderId="38" xfId="0" applyFont="1" applyFill="1" applyBorder="1" applyAlignment="1">
      <alignment horizontal="center"/>
    </xf>
    <xf numFmtId="0" fontId="6" fillId="18" borderId="39" xfId="44" applyFont="1" applyFill="1" applyBorder="1"/>
    <xf numFmtId="0" fontId="5" fillId="0" borderId="39" xfId="44" applyFont="1" applyFill="1" applyBorder="1"/>
    <xf numFmtId="0" fontId="0" fillId="0" borderId="0" xfId="0" applyAlignment="1">
      <alignment horizontal="center"/>
    </xf>
    <xf numFmtId="0" fontId="0" fillId="0" borderId="0" xfId="0" applyAlignment="1">
      <alignment horizontal="left"/>
    </xf>
    <xf numFmtId="0" fontId="0" fillId="0" borderId="0" xfId="0" applyAlignment="1">
      <alignment horizontal="left"/>
    </xf>
    <xf numFmtId="0" fontId="0" fillId="0" borderId="0" xfId="0" applyBorder="1" applyAlignment="1">
      <alignment horizontal="center"/>
    </xf>
    <xf numFmtId="0" fontId="0" fillId="0" borderId="0" xfId="0" applyBorder="1" applyAlignment="1">
      <alignment horizontal="center"/>
    </xf>
    <xf numFmtId="0" fontId="6" fillId="0" borderId="0" xfId="0" applyFont="1" applyAlignment="1">
      <alignment horizontal="left"/>
    </xf>
    <xf numFmtId="0" fontId="6" fillId="28" borderId="0" xfId="0" applyFont="1" applyFill="1" applyAlignment="1">
      <alignment horizontal="left"/>
    </xf>
    <xf numFmtId="0" fontId="4" fillId="0" borderId="0" xfId="0" applyFont="1" applyAlignment="1">
      <alignment horizontal="left"/>
    </xf>
    <xf numFmtId="0" fontId="4" fillId="0" borderId="0" xfId="0" applyFont="1" applyBorder="1" applyAlignment="1">
      <alignment horizontal="center"/>
    </xf>
    <xf numFmtId="0" fontId="4" fillId="0" borderId="0" xfId="0" applyFont="1" applyBorder="1" applyAlignment="1">
      <alignment horizontal="left"/>
    </xf>
    <xf numFmtId="0" fontId="0" fillId="0" borderId="0" xfId="0" applyBorder="1" applyAlignment="1">
      <alignment horizontal="left"/>
    </xf>
    <xf numFmtId="0" fontId="0" fillId="28" borderId="0" xfId="0" applyFill="1" applyAlignment="1">
      <alignment horizontal="center"/>
    </xf>
    <xf numFmtId="0" fontId="0" fillId="28" borderId="0" xfId="0" applyFill="1" applyBorder="1" applyAlignment="1">
      <alignment horizontal="center"/>
    </xf>
    <xf numFmtId="0" fontId="4" fillId="27" borderId="0" xfId="0" applyFont="1" applyFill="1" applyAlignment="1">
      <alignment horizontal="center"/>
    </xf>
    <xf numFmtId="0" fontId="0" fillId="27" borderId="0" xfId="0" applyFill="1" applyAlignment="1">
      <alignment horizontal="center"/>
    </xf>
    <xf numFmtId="0" fontId="4" fillId="27" borderId="0" xfId="0" applyFont="1" applyFill="1" applyBorder="1" applyAlignment="1">
      <alignment horizontal="center"/>
    </xf>
    <xf numFmtId="0" fontId="0" fillId="27" borderId="0" xfId="0" applyFill="1" applyBorder="1" applyAlignment="1">
      <alignment horizontal="center"/>
    </xf>
    <xf numFmtId="0" fontId="0" fillId="0" borderId="40" xfId="0" applyBorder="1" applyAlignment="1">
      <alignment horizontal="center"/>
    </xf>
    <xf numFmtId="0" fontId="4" fillId="0" borderId="42" xfId="0" applyFont="1" applyBorder="1" applyAlignment="1">
      <alignment horizontal="left"/>
    </xf>
    <xf numFmtId="0" fontId="0" fillId="27" borderId="0" xfId="0" applyFill="1" applyAlignment="1"/>
    <xf numFmtId="0" fontId="42" fillId="27" borderId="0" xfId="0" applyFont="1" applyFill="1" applyAlignment="1">
      <alignment horizontal="center"/>
    </xf>
    <xf numFmtId="0" fontId="42" fillId="27" borderId="0" xfId="0" applyFont="1" applyFill="1" applyBorder="1" applyAlignment="1">
      <alignment horizontal="center"/>
    </xf>
    <xf numFmtId="0" fontId="4" fillId="0" borderId="0" xfId="0" applyFont="1" applyFill="1" applyBorder="1" applyAlignment="1">
      <alignment horizontal="left"/>
    </xf>
    <xf numFmtId="0" fontId="0" fillId="0" borderId="0" xfId="0" applyFill="1" applyBorder="1" applyAlignment="1">
      <alignment horizontal="left"/>
    </xf>
    <xf numFmtId="0" fontId="0" fillId="0" borderId="0" xfId="0" applyFill="1"/>
    <xf numFmtId="0" fontId="42" fillId="27" borderId="41" xfId="0" applyFont="1" applyFill="1" applyBorder="1" applyAlignment="1">
      <alignment horizontal="center"/>
    </xf>
    <xf numFmtId="0" fontId="42" fillId="0" borderId="41" xfId="0" applyFont="1" applyFill="1" applyBorder="1" applyAlignment="1">
      <alignment horizontal="center"/>
    </xf>
    <xf numFmtId="0" fontId="0" fillId="0" borderId="0" xfId="0" applyFill="1" applyBorder="1" applyAlignment="1">
      <alignment horizontal="center"/>
    </xf>
    <xf numFmtId="0" fontId="42" fillId="27" borderId="0" xfId="0" applyFont="1" applyFill="1" applyAlignment="1">
      <alignment horizontal="center"/>
    </xf>
    <xf numFmtId="0" fontId="4" fillId="0" borderId="0" xfId="0" applyFont="1" applyAlignment="1">
      <alignment horizontal="left"/>
    </xf>
    <xf numFmtId="0" fontId="43" fillId="29" borderId="0" xfId="0" applyFont="1" applyFill="1" applyAlignment="1">
      <alignment horizontal="left"/>
    </xf>
    <xf numFmtId="0" fontId="43" fillId="29" borderId="0" xfId="0" applyFont="1" applyFill="1"/>
    <xf numFmtId="0" fontId="41" fillId="0" borderId="0" xfId="0" applyFont="1" applyFill="1" applyBorder="1" applyAlignment="1">
      <alignment horizontal="center"/>
    </xf>
    <xf numFmtId="0" fontId="0" fillId="0" borderId="0" xfId="0" applyFill="1" applyBorder="1"/>
    <xf numFmtId="0" fontId="41" fillId="0" borderId="0" xfId="0" applyFont="1" applyFill="1" applyBorder="1" applyAlignment="1">
      <alignment horizontal="left"/>
    </xf>
    <xf numFmtId="0" fontId="41" fillId="28" borderId="35" xfId="0" applyFont="1" applyFill="1" applyBorder="1" applyAlignment="1">
      <alignment horizontal="left"/>
    </xf>
    <xf numFmtId="0" fontId="41" fillId="0" borderId="0" xfId="0" applyFont="1" applyFill="1" applyBorder="1" applyAlignment="1">
      <alignment horizontal="left" wrapText="1"/>
    </xf>
    <xf numFmtId="0" fontId="41" fillId="0" borderId="27" xfId="0" applyFont="1" applyFill="1" applyBorder="1" applyAlignment="1">
      <alignment horizontal="left" wrapText="1"/>
    </xf>
    <xf numFmtId="0" fontId="41" fillId="0" borderId="28" xfId="0" applyFont="1" applyFill="1" applyBorder="1" applyAlignment="1">
      <alignment horizontal="left" wrapText="1"/>
    </xf>
    <xf numFmtId="0" fontId="41" fillId="0" borderId="29" xfId="0" applyFont="1" applyFill="1" applyBorder="1" applyAlignment="1">
      <alignment horizontal="left" wrapText="1"/>
    </xf>
    <xf numFmtId="0" fontId="41" fillId="0" borderId="32" xfId="0" applyFont="1" applyFill="1" applyBorder="1" applyAlignment="1">
      <alignment horizontal="left" wrapText="1"/>
    </xf>
    <xf numFmtId="0" fontId="41" fillId="0" borderId="33" xfId="0" applyFont="1" applyFill="1" applyBorder="1" applyAlignment="1">
      <alignment horizontal="left" wrapText="1"/>
    </xf>
    <xf numFmtId="0" fontId="41" fillId="0" borderId="34" xfId="0" applyFont="1" applyFill="1" applyBorder="1" applyAlignment="1">
      <alignment horizontal="left" wrapText="1"/>
    </xf>
    <xf numFmtId="0" fontId="41" fillId="0" borderId="30" xfId="0" applyFont="1" applyFill="1" applyBorder="1" applyAlignment="1">
      <alignment horizontal="left" wrapText="1"/>
    </xf>
    <xf numFmtId="0" fontId="41" fillId="0" borderId="31" xfId="0" applyFont="1" applyFill="1" applyBorder="1" applyAlignment="1">
      <alignment horizontal="left" wrapText="1"/>
    </xf>
    <xf numFmtId="0" fontId="41" fillId="0" borderId="0" xfId="0" applyFont="1" applyFill="1" applyBorder="1" applyAlignment="1">
      <alignment horizontal="left" wrapText="1"/>
    </xf>
  </cellXfs>
  <cellStyles count="87">
    <cellStyle name="=C:\WINNT35\SYSTEM32\COMMAND.COM" xfId="74"/>
    <cellStyle name="=C:\WINNT35\SYSTEM32\COMMAND.COM 2" xfId="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ullet" xfId="49"/>
    <cellStyle name="calc1" xfId="50"/>
    <cellStyle name="calc2" xfId="51"/>
    <cellStyle name="Calculation" xfId="26" builtinId="22" customBuiltin="1"/>
    <cellStyle name="Check Cell" xfId="27" builtinId="23" customBuiltin="1"/>
    <cellStyle name="Comma" xfId="86" builtinId="3"/>
    <cellStyle name="Comma 2" xfId="76"/>
    <cellStyle name="Comma 2 2" xfId="77"/>
    <cellStyle name="Comma 3" xfId="78"/>
    <cellStyle name="Comma 4" xfId="79"/>
    <cellStyle name="comment1" xfId="52"/>
    <cellStyle name="comment1flat" xfId="53"/>
    <cellStyle name="comment1orange" xfId="54"/>
    <cellStyle name="comment2" xfId="55"/>
    <cellStyle name="comment2bold" xfId="56"/>
    <cellStyle name="conclusion" xfId="57"/>
    <cellStyle name="Currency 2" xfId="46"/>
    <cellStyle name="Currency 2 2" xfId="70"/>
    <cellStyle name="Currency 2 2 2" xfId="80"/>
    <cellStyle name="Currency 2 3" xfId="81"/>
    <cellStyle name="Currency 2 4" xfId="82"/>
    <cellStyle name="Currency 3" xfId="83"/>
    <cellStyle name="data" xfId="58"/>
    <cellStyle name="Euro" xfId="59"/>
    <cellStyle name="Explanatory Text" xfId="28" builtinId="53" customBuiltin="1"/>
    <cellStyle name="fade" xfId="60"/>
    <cellStyle name="Good" xfId="29" builtinId="26" customBuiltin="1"/>
    <cellStyle name="head" xfId="61"/>
    <cellStyle name="Heading 1" xfId="30" builtinId="16" customBuiltin="1"/>
    <cellStyle name="Heading 2" xfId="31" builtinId="17" customBuiltin="1"/>
    <cellStyle name="Heading 3" xfId="32" builtinId="18" customBuiltin="1"/>
    <cellStyle name="Heading 4" xfId="33" builtinId="19" customBuiltin="1"/>
    <cellStyle name="Hyperlink" xfId="73" builtinId="8"/>
    <cellStyle name="Input" xfId="34" builtinId="20" customBuiltin="1"/>
    <cellStyle name="Linked Cell" xfId="35" builtinId="24" customBuiltin="1"/>
    <cellStyle name="Neutral" xfId="36" builtinId="28" customBuiltin="1"/>
    <cellStyle name="Normal" xfId="0" builtinId="0"/>
    <cellStyle name="Normal 2" xfId="42"/>
    <cellStyle name="Normal 2 2" xfId="72"/>
    <cellStyle name="Normal 3" xfId="44"/>
    <cellStyle name="Normal 3 2" xfId="84"/>
    <cellStyle name="Normal 4" xfId="45"/>
    <cellStyle name="Normal 4 2" xfId="69"/>
    <cellStyle name="Normal 5" xfId="48"/>
    <cellStyle name="Normal 6" xfId="85"/>
    <cellStyle name="Note" xfId="37" builtinId="10" customBuiltin="1"/>
    <cellStyle name="Output" xfId="38" builtinId="21" customBuiltin="1"/>
    <cellStyle name="Percent 2" xfId="43"/>
    <cellStyle name="Percent 3" xfId="71"/>
    <cellStyle name="qtag" xfId="62"/>
    <cellStyle name="qtagorange" xfId="63"/>
    <cellStyle name="qtext" xfId="64"/>
    <cellStyle name="result" xfId="65"/>
    <cellStyle name="section" xfId="66"/>
    <cellStyle name="subsection" xfId="67"/>
    <cellStyle name="subtitle" xfId="47"/>
    <cellStyle name="text" xfId="68"/>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PD\Documents\Downloads\ExcelLookupFunctionsSeries1-15%20Finish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PRISTINE\AppData\Local\Temp\Rar$DI29.6424\exercise-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work\HP%20Laptop\PD\Pristine\Financial%20Modeling%20in%20Excel\Material%2019oct%20v2\Day7\Ques-Day7-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PRISTINE_PC\Desktop\PD\Mizuho\Day5\Ques-Day5-v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d\HP%20Laptop\PD\HSBC%20v2\Excel%20Books\Excel\examples%202003\Excel%20ExamplesConverted\Chapter14\Analysi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ookupDetails"/>
      <sheetName val="Table1"/>
      <sheetName val="VLOOKUP"/>
      <sheetName val="HLOOKUP"/>
      <sheetName val="LOOKUP"/>
      <sheetName val="MATCH"/>
      <sheetName val="INDEX"/>
      <sheetName val="MATCH &amp; INDEX"/>
      <sheetName val="CHOOSE"/>
      <sheetName val="Intersector Operator"/>
    </sheetNames>
    <sheetDataSet>
      <sheetData sheetId="0" refreshError="1"/>
      <sheetData sheetId="1">
        <row r="1">
          <cell r="A1">
            <v>1</v>
          </cell>
          <cell r="B1" t="str">
            <v>Suix</v>
          </cell>
        </row>
        <row r="2">
          <cell r="A2">
            <v>2</v>
          </cell>
          <cell r="B2" t="str">
            <v>Fred</v>
          </cell>
        </row>
        <row r="3">
          <cell r="A3">
            <v>3</v>
          </cell>
          <cell r="B3" t="str">
            <v>Chin</v>
          </cell>
        </row>
        <row r="4">
          <cell r="A4">
            <v>4</v>
          </cell>
          <cell r="B4" t="str">
            <v>Sheliadawn</v>
          </cell>
        </row>
      </sheetData>
      <sheetData sheetId="2">
        <row r="20">
          <cell r="B20" t="str">
            <v>Product 1</v>
          </cell>
        </row>
        <row r="21">
          <cell r="B21" t="str">
            <v>Product 2</v>
          </cell>
        </row>
        <row r="22">
          <cell r="B22" t="str">
            <v>Product 3</v>
          </cell>
        </row>
        <row r="23">
          <cell r="B23" t="str">
            <v>Product 4</v>
          </cell>
        </row>
        <row r="24">
          <cell r="B24" t="str">
            <v>Product 5</v>
          </cell>
        </row>
        <row r="31">
          <cell r="B31" t="str">
            <v>Boom01</v>
          </cell>
        </row>
        <row r="32">
          <cell r="B32" t="str">
            <v>Boom02</v>
          </cell>
        </row>
        <row r="33">
          <cell r="B33" t="str">
            <v>Boom03</v>
          </cell>
        </row>
        <row r="34">
          <cell r="B34" t="str">
            <v>Boom04</v>
          </cell>
        </row>
        <row r="35">
          <cell r="B35" t="str">
            <v>Boom05</v>
          </cell>
        </row>
        <row r="36">
          <cell r="B36" t="str">
            <v>Boom06</v>
          </cell>
        </row>
        <row r="37">
          <cell r="B37" t="str">
            <v>Boom07</v>
          </cell>
        </row>
        <row r="38">
          <cell r="B38" t="str">
            <v>Boom08</v>
          </cell>
        </row>
        <row r="39">
          <cell r="B39" t="str">
            <v>Boom09</v>
          </cell>
        </row>
        <row r="70">
          <cell r="I70">
            <v>0</v>
          </cell>
          <cell r="J70">
            <v>0</v>
          </cell>
          <cell r="K70">
            <v>50000</v>
          </cell>
          <cell r="M70">
            <v>0.15</v>
          </cell>
        </row>
        <row r="71">
          <cell r="I71">
            <v>50001</v>
          </cell>
          <cell r="J71">
            <v>50000</v>
          </cell>
          <cell r="K71">
            <v>75000</v>
          </cell>
          <cell r="L71">
            <v>7500</v>
          </cell>
          <cell r="M71">
            <v>0.25</v>
          </cell>
        </row>
        <row r="72">
          <cell r="I72">
            <v>75001</v>
          </cell>
          <cell r="J72">
            <v>75000</v>
          </cell>
          <cell r="K72">
            <v>100000</v>
          </cell>
          <cell r="L72">
            <v>13750</v>
          </cell>
          <cell r="M72">
            <v>0.34</v>
          </cell>
        </row>
        <row r="73">
          <cell r="I73">
            <v>100001</v>
          </cell>
          <cell r="J73">
            <v>100000</v>
          </cell>
          <cell r="K73">
            <v>335000</v>
          </cell>
          <cell r="L73">
            <v>22250</v>
          </cell>
          <cell r="M73">
            <v>0.39</v>
          </cell>
        </row>
        <row r="74">
          <cell r="I74">
            <v>335001</v>
          </cell>
          <cell r="J74">
            <v>335000</v>
          </cell>
          <cell r="K74">
            <v>10000000</v>
          </cell>
          <cell r="L74">
            <v>113900</v>
          </cell>
          <cell r="M74">
            <v>0.34</v>
          </cell>
        </row>
        <row r="75">
          <cell r="I75">
            <v>10000001</v>
          </cell>
          <cell r="J75">
            <v>10000000</v>
          </cell>
          <cell r="K75">
            <v>15000000</v>
          </cell>
          <cell r="L75">
            <v>3400000.0000000005</v>
          </cell>
          <cell r="M75">
            <v>0.35</v>
          </cell>
        </row>
        <row r="76">
          <cell r="I76">
            <v>15000001</v>
          </cell>
          <cell r="J76">
            <v>15000000</v>
          </cell>
          <cell r="K76">
            <v>18333333</v>
          </cell>
          <cell r="L76">
            <v>5150000</v>
          </cell>
          <cell r="M76">
            <v>0.38</v>
          </cell>
        </row>
        <row r="77">
          <cell r="I77">
            <v>18333334</v>
          </cell>
          <cell r="J77">
            <v>18333333</v>
          </cell>
          <cell r="L77">
            <v>6416666.54</v>
          </cell>
          <cell r="M77">
            <v>0.35</v>
          </cell>
        </row>
      </sheetData>
      <sheetData sheetId="3" refreshError="1"/>
      <sheetData sheetId="4" refreshError="1"/>
      <sheetData sheetId="5" refreshError="1"/>
      <sheetData sheetId="6" refreshError="1"/>
      <sheetData sheetId="7" refreshError="1"/>
      <sheetData sheetId="8" refreshError="1"/>
      <sheetData sheetId="9">
        <row r="8">
          <cell r="E8">
            <v>2709</v>
          </cell>
          <cell r="F8">
            <v>1623</v>
          </cell>
        </row>
        <row r="9">
          <cell r="E9">
            <v>3629</v>
          </cell>
          <cell r="F9">
            <v>2750</v>
          </cell>
        </row>
        <row r="10">
          <cell r="E10">
            <v>4783</v>
          </cell>
          <cell r="F10">
            <v>3708</v>
          </cell>
        </row>
        <row r="11">
          <cell r="C11">
            <v>7659</v>
          </cell>
          <cell r="D11">
            <v>6812</v>
          </cell>
          <cell r="E11">
            <v>5626</v>
          </cell>
          <cell r="F11">
            <v>5000</v>
          </cell>
          <cell r="G11">
            <v>3650</v>
          </cell>
        </row>
        <row r="12">
          <cell r="C12">
            <v>8816</v>
          </cell>
          <cell r="D12">
            <v>7938</v>
          </cell>
          <cell r="E12">
            <v>6596</v>
          </cell>
          <cell r="F12">
            <v>5864</v>
          </cell>
          <cell r="G12">
            <v>4679</v>
          </cell>
        </row>
        <row r="13">
          <cell r="E13">
            <v>7992</v>
          </cell>
          <cell r="F13">
            <v>6900</v>
          </cell>
        </row>
        <row r="14">
          <cell r="E14">
            <v>8761</v>
          </cell>
          <cell r="F14">
            <v>7914</v>
          </cell>
        </row>
        <row r="15">
          <cell r="E15">
            <v>9782</v>
          </cell>
          <cell r="F15">
            <v>8736</v>
          </cell>
        </row>
        <row r="16">
          <cell r="E16">
            <v>10937</v>
          </cell>
          <cell r="F16">
            <v>9746</v>
          </cell>
        </row>
        <row r="17">
          <cell r="E17">
            <v>11732</v>
          </cell>
          <cell r="F17">
            <v>10792</v>
          </cell>
        </row>
        <row r="18">
          <cell r="E18">
            <v>12904</v>
          </cell>
          <cell r="F18">
            <v>11667</v>
          </cell>
        </row>
        <row r="19">
          <cell r="E19">
            <v>13840</v>
          </cell>
          <cell r="F19">
            <v>12792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ormatting"/>
      <sheetName val="Any-Column Lookup"/>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sheetName val="B"/>
      <sheetName val="C"/>
      <sheetName val="D-I"/>
      <sheetName val="DJan"/>
      <sheetName val="DFeb"/>
      <sheetName val="DMar"/>
      <sheetName val="DConsolidated"/>
      <sheetName val="E"/>
      <sheetName val="G"/>
      <sheetName val="H"/>
      <sheetName val="I"/>
      <sheetName val="J"/>
      <sheetName val="J-I"/>
      <sheetName val="J-II"/>
      <sheetName val="J-III"/>
      <sheetName val="J-IV"/>
      <sheetName val="J-V"/>
    </sheetNames>
    <sheetDataSet>
      <sheetData sheetId="0"/>
      <sheetData sheetId="1"/>
      <sheetData sheetId="2"/>
      <sheetData sheetId="3">
        <row r="3">
          <cell r="G3" t="str">
            <v>Bombay</v>
          </cell>
          <cell r="I3" t="str">
            <v>FRM Comprehensive</v>
          </cell>
        </row>
        <row r="4">
          <cell r="G4" t="str">
            <v>Delhi</v>
          </cell>
          <cell r="I4" t="str">
            <v>CFA Comprehensive</v>
          </cell>
        </row>
        <row r="5">
          <cell r="G5" t="str">
            <v>Bangalore</v>
          </cell>
          <cell r="I5" t="str">
            <v>VisualizeFRM</v>
          </cell>
        </row>
        <row r="6">
          <cell r="G6" t="str">
            <v>Singapore</v>
          </cell>
          <cell r="I6" t="str">
            <v>Corporate Training</v>
          </cell>
        </row>
        <row r="7">
          <cell r="G7" t="str">
            <v>Online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
      <sheetName val="B"/>
      <sheetName val="C"/>
      <sheetName val="D"/>
      <sheetName val="E"/>
      <sheetName val="F"/>
      <sheetName val="G"/>
      <sheetName val="H"/>
      <sheetName val="I"/>
      <sheetName val="J"/>
      <sheetName val="K"/>
      <sheetName val="K Answer"/>
      <sheetName val="K Sensitivity"/>
      <sheetName val="K Limits"/>
      <sheetName val="L"/>
      <sheetName val="L-Sol"/>
      <sheetName val="M"/>
      <sheetName val="N"/>
      <sheetName val="O"/>
      <sheetName val="Scroll Bars and Spinners"/>
    </sheetNames>
    <sheetDataSet>
      <sheetData sheetId="0" refreshError="1"/>
      <sheetData sheetId="1" refreshError="1"/>
      <sheetData sheetId="2" refreshError="1"/>
      <sheetData sheetId="3" refreshError="1"/>
      <sheetData sheetId="4"/>
      <sheetData sheetId="5" refreshError="1"/>
      <sheetData sheetId="6"/>
      <sheetData sheetId="7">
        <row r="7">
          <cell r="C7">
            <v>7200</v>
          </cell>
        </row>
      </sheetData>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ture Value"/>
      <sheetName val="Future Value (Data Table)"/>
      <sheetName val="Future Value (2-Inputs)"/>
      <sheetName val="Trend"/>
      <sheetName val="Iterate"/>
      <sheetName val="Correlation"/>
      <sheetName val="Descriptive"/>
      <sheetName val="Histogram"/>
      <sheetName val="Random (Dice Roll)"/>
      <sheetName val="Rank &amp; Percentile"/>
      <sheetName val="Goal Seek"/>
      <sheetName val="Margin"/>
      <sheetName val="Break Even"/>
      <sheetName val="Equations"/>
      <sheetName val="Chart Goal Seek"/>
      <sheetName val="Break Even (Goal Seek)"/>
      <sheetName val="Break Even (Solver)"/>
      <sheetName val="Sheet14"/>
      <sheetName val="Sheet15"/>
      <sheetName val="Sheet16"/>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row r="10">
          <cell r="B10">
            <v>193224.57293287982</v>
          </cell>
          <cell r="C10">
            <v>135149.68966776197</v>
          </cell>
        </row>
      </sheetData>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ahiteshbansal@rediff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71"/>
  <sheetViews>
    <sheetView showGridLines="0" tabSelected="1" workbookViewId="0">
      <selection activeCell="A17" sqref="A17:K17"/>
    </sheetView>
  </sheetViews>
  <sheetFormatPr defaultRowHeight="12.75"/>
  <cols>
    <col min="1" max="1" width="23.5703125" bestFit="1" customWidth="1"/>
    <col min="2" max="2" width="9.5703125" bestFit="1" customWidth="1"/>
    <col min="3" max="3" width="12.42578125" bestFit="1" customWidth="1"/>
  </cols>
  <sheetData>
    <row r="1" spans="1:11">
      <c r="A1" s="36" t="s">
        <v>33</v>
      </c>
      <c r="B1" s="36"/>
      <c r="C1" s="36"/>
      <c r="D1" s="36"/>
      <c r="E1" s="36"/>
      <c r="F1" s="36"/>
      <c r="G1" s="36"/>
      <c r="H1" s="36"/>
      <c r="I1" s="36"/>
      <c r="J1" s="36"/>
      <c r="K1" s="36"/>
    </row>
    <row r="2" spans="1:11">
      <c r="A2" s="36"/>
      <c r="B2" s="36"/>
      <c r="C2" s="36"/>
      <c r="D2" s="36"/>
      <c r="E2" s="36"/>
      <c r="F2" s="36"/>
      <c r="G2" s="36"/>
      <c r="H2" s="36"/>
      <c r="I2" s="36"/>
      <c r="J2" s="36"/>
      <c r="K2" s="36"/>
    </row>
    <row r="3" spans="1:11">
      <c r="A3" s="35"/>
      <c r="B3" s="35"/>
      <c r="C3" s="35"/>
      <c r="D3" s="35"/>
      <c r="E3" s="35"/>
      <c r="F3" s="35"/>
      <c r="G3" s="35"/>
      <c r="H3" s="35"/>
      <c r="I3" s="35"/>
      <c r="J3" s="35"/>
      <c r="K3" s="35"/>
    </row>
    <row r="4" spans="1:11">
      <c r="A4" s="35"/>
      <c r="B4" s="35"/>
      <c r="C4" s="35"/>
      <c r="D4" s="35"/>
      <c r="E4" s="35"/>
      <c r="F4" s="35"/>
      <c r="G4" s="35"/>
      <c r="H4" s="35"/>
      <c r="I4" s="35"/>
      <c r="J4" s="35"/>
      <c r="K4" s="35"/>
    </row>
    <row r="5" spans="1:11">
      <c r="A5" s="36" t="s">
        <v>34</v>
      </c>
      <c r="B5" s="36"/>
      <c r="C5" s="36"/>
      <c r="D5" s="36"/>
      <c r="E5" s="36"/>
      <c r="F5" s="36"/>
      <c r="G5" s="36"/>
      <c r="H5" s="36"/>
      <c r="I5" s="36"/>
      <c r="J5" s="36"/>
      <c r="K5" s="36"/>
    </row>
    <row r="6" spans="1:11">
      <c r="A6" s="36"/>
      <c r="B6" s="36"/>
      <c r="C6" s="36"/>
      <c r="D6" s="36"/>
      <c r="E6" s="36"/>
      <c r="F6" s="36"/>
      <c r="G6" s="36"/>
      <c r="H6" s="36"/>
      <c r="I6" s="36"/>
      <c r="J6" s="36"/>
      <c r="K6" s="36"/>
    </row>
    <row r="7" spans="1:11">
      <c r="A7" s="35"/>
      <c r="B7" s="35"/>
      <c r="C7" s="35"/>
      <c r="D7" s="35"/>
      <c r="E7" s="35"/>
      <c r="F7" s="35"/>
      <c r="G7" s="35"/>
      <c r="H7" s="35"/>
      <c r="I7" s="35"/>
      <c r="J7" s="35"/>
      <c r="K7" s="35"/>
    </row>
    <row r="8" spans="1:11">
      <c r="A8" s="35"/>
      <c r="B8" s="35"/>
      <c r="C8" s="35"/>
      <c r="D8" s="35"/>
      <c r="E8" s="35"/>
      <c r="F8" s="35"/>
      <c r="G8" s="35"/>
      <c r="H8" s="35"/>
      <c r="I8" s="35"/>
      <c r="J8" s="35"/>
      <c r="K8" s="35"/>
    </row>
    <row r="9" spans="1:11">
      <c r="A9" s="36" t="s">
        <v>35</v>
      </c>
      <c r="B9" s="36"/>
      <c r="C9" s="36"/>
      <c r="D9" s="36"/>
      <c r="E9" s="36"/>
      <c r="F9" s="36"/>
      <c r="G9" s="36"/>
      <c r="H9" s="36"/>
      <c r="I9" s="36"/>
      <c r="J9" s="36"/>
      <c r="K9" s="36"/>
    </row>
    <row r="10" spans="1:11">
      <c r="A10" s="36"/>
      <c r="B10" s="36"/>
      <c r="C10" s="36"/>
      <c r="D10" s="36"/>
      <c r="E10" s="36"/>
      <c r="F10" s="36"/>
      <c r="G10" s="36"/>
      <c r="H10" s="36"/>
      <c r="I10" s="36"/>
      <c r="J10" s="36"/>
      <c r="K10" s="36"/>
    </row>
    <row r="11" spans="1:11">
      <c r="A11" s="37"/>
      <c r="B11" s="37"/>
      <c r="C11" s="37"/>
      <c r="D11" s="37"/>
      <c r="E11" s="37"/>
      <c r="F11" s="37"/>
      <c r="G11" s="37"/>
      <c r="H11" s="37"/>
      <c r="I11" s="37"/>
      <c r="J11" s="37"/>
      <c r="K11" s="37"/>
    </row>
    <row r="12" spans="1:11">
      <c r="A12" s="37"/>
      <c r="B12" s="37"/>
      <c r="C12" s="37"/>
      <c r="D12" s="37"/>
      <c r="E12" s="37"/>
      <c r="F12" s="37"/>
      <c r="G12" s="37"/>
      <c r="H12" s="37"/>
      <c r="I12" s="37"/>
      <c r="J12" s="37"/>
      <c r="K12" s="37"/>
    </row>
    <row r="13" spans="1:11">
      <c r="A13" s="51" t="s">
        <v>36</v>
      </c>
      <c r="B13" s="51"/>
      <c r="C13" s="51"/>
      <c r="D13" s="51"/>
      <c r="E13" s="51"/>
      <c r="F13" s="51"/>
      <c r="G13" s="51"/>
      <c r="H13" s="51"/>
      <c r="I13" s="51"/>
      <c r="J13" s="51"/>
      <c r="K13" s="51"/>
    </row>
    <row r="14" spans="1:11">
      <c r="A14" s="34"/>
    </row>
    <row r="15" spans="1:11">
      <c r="A15" s="52" t="s">
        <v>45</v>
      </c>
      <c r="B15" s="52"/>
      <c r="C15" s="52"/>
      <c r="D15" s="52"/>
      <c r="E15" s="52"/>
      <c r="F15" s="52"/>
      <c r="G15" s="52"/>
      <c r="H15" s="52"/>
      <c r="I15" s="52"/>
      <c r="J15" s="52"/>
      <c r="K15" s="52"/>
    </row>
    <row r="16" spans="1:11">
      <c r="A16" s="34"/>
    </row>
    <row r="17" spans="1:11">
      <c r="A17" s="51" t="s">
        <v>37</v>
      </c>
      <c r="B17" s="51"/>
      <c r="C17" s="51"/>
      <c r="D17" s="51"/>
      <c r="E17" s="51"/>
      <c r="F17" s="51"/>
      <c r="G17" s="51"/>
      <c r="H17" s="51"/>
      <c r="I17" s="51"/>
      <c r="J17" s="51"/>
      <c r="K17" s="51"/>
    </row>
    <row r="18" spans="1:11">
      <c r="A18" s="34"/>
    </row>
    <row r="19" spans="1:11">
      <c r="A19" s="34"/>
    </row>
    <row r="20" spans="1:11">
      <c r="A20" s="51" t="s">
        <v>38</v>
      </c>
      <c r="B20" s="51"/>
      <c r="C20" s="51"/>
      <c r="D20" s="51"/>
      <c r="E20" s="51"/>
      <c r="F20" s="51"/>
      <c r="G20" s="51"/>
      <c r="H20" s="51"/>
      <c r="I20" s="51"/>
      <c r="J20" s="51"/>
      <c r="K20" s="51"/>
    </row>
    <row r="22" spans="1:11">
      <c r="A22" s="38" t="s">
        <v>39</v>
      </c>
      <c r="C22" s="38" t="s">
        <v>40</v>
      </c>
    </row>
    <row r="23" spans="1:11">
      <c r="C23" s="39" t="s">
        <v>41</v>
      </c>
    </row>
    <row r="24" spans="1:11">
      <c r="C24" s="40" t="s">
        <v>42</v>
      </c>
    </row>
    <row r="25" spans="1:11" ht="13.5" thickBot="1"/>
    <row r="26" spans="1:11" ht="15.75" thickBot="1">
      <c r="A26" s="41" t="s">
        <v>53</v>
      </c>
      <c r="B26" s="42"/>
      <c r="C26" s="42"/>
      <c r="D26" s="42"/>
      <c r="E26" s="42"/>
      <c r="F26" s="42"/>
      <c r="G26" s="42"/>
      <c r="H26" s="42"/>
      <c r="I26" s="42"/>
      <c r="J26" s="42"/>
      <c r="K26" s="43"/>
    </row>
    <row r="27" spans="1:11" s="79" customFormat="1" ht="15.75" thickBot="1">
      <c r="A27" s="78"/>
      <c r="B27" s="78"/>
      <c r="C27" s="78"/>
      <c r="D27" s="78"/>
      <c r="E27" s="78"/>
      <c r="F27" s="78"/>
      <c r="G27" s="78"/>
      <c r="H27" s="78"/>
      <c r="I27" s="78"/>
      <c r="J27" s="78"/>
      <c r="K27" s="78"/>
    </row>
    <row r="28" spans="1:11" s="79" customFormat="1" ht="15.75" customHeight="1" thickBot="1">
      <c r="A28" s="81" t="s">
        <v>69</v>
      </c>
      <c r="B28" s="78"/>
      <c r="C28" s="83" t="s">
        <v>70</v>
      </c>
      <c r="D28" s="84"/>
      <c r="E28" s="84"/>
      <c r="F28" s="84"/>
      <c r="G28" s="84"/>
      <c r="H28" s="84"/>
      <c r="I28" s="84"/>
      <c r="J28" s="84"/>
      <c r="K28" s="85"/>
    </row>
    <row r="29" spans="1:11" s="79" customFormat="1" ht="15">
      <c r="A29" s="80"/>
      <c r="B29" s="78"/>
      <c r="C29" s="89"/>
      <c r="D29" s="82"/>
      <c r="E29" s="82"/>
      <c r="F29" s="82"/>
      <c r="G29" s="82"/>
      <c r="H29" s="82"/>
      <c r="I29" s="82"/>
      <c r="J29" s="82"/>
      <c r="K29" s="90"/>
    </row>
    <row r="30" spans="1:11" s="79" customFormat="1" ht="15.75" thickBot="1">
      <c r="A30" s="80"/>
      <c r="B30" s="78"/>
      <c r="C30" s="86"/>
      <c r="D30" s="87"/>
      <c r="E30" s="87"/>
      <c r="F30" s="87"/>
      <c r="G30" s="87"/>
      <c r="H30" s="87"/>
      <c r="I30" s="87"/>
      <c r="J30" s="87"/>
      <c r="K30" s="88"/>
    </row>
    <row r="31" spans="1:11" s="79" customFormat="1" ht="15">
      <c r="A31" s="80"/>
      <c r="B31" s="78"/>
      <c r="C31" s="91"/>
      <c r="D31" s="91"/>
      <c r="E31" s="91"/>
      <c r="F31" s="91"/>
      <c r="G31" s="91"/>
      <c r="H31" s="91"/>
      <c r="I31" s="91"/>
      <c r="J31" s="91"/>
      <c r="K31" s="91"/>
    </row>
    <row r="32" spans="1:11">
      <c r="A32" s="55" t="s">
        <v>44</v>
      </c>
      <c r="B32" s="55"/>
      <c r="C32" s="55" t="s">
        <v>46</v>
      </c>
      <c r="D32" s="56"/>
      <c r="E32" s="56"/>
      <c r="F32" s="56"/>
      <c r="G32" s="56"/>
      <c r="H32" s="56"/>
      <c r="I32" s="56"/>
      <c r="J32" s="56"/>
      <c r="K32" s="56"/>
    </row>
    <row r="33" spans="1:13">
      <c r="A33" s="53" t="s">
        <v>47</v>
      </c>
      <c r="B33" s="47"/>
      <c r="C33" s="55" t="s">
        <v>48</v>
      </c>
      <c r="D33" s="56"/>
      <c r="E33" s="56"/>
      <c r="F33" s="56"/>
      <c r="G33" s="56"/>
      <c r="H33" s="56"/>
      <c r="I33" s="56"/>
      <c r="J33" s="56"/>
      <c r="K33" s="56"/>
    </row>
    <row r="34" spans="1:13">
      <c r="A34" s="53" t="s">
        <v>32</v>
      </c>
      <c r="B34" s="47"/>
      <c r="C34" s="55" t="s">
        <v>49</v>
      </c>
      <c r="D34" s="56"/>
      <c r="E34" s="56"/>
      <c r="F34" s="56"/>
      <c r="G34" s="56"/>
      <c r="H34" s="56"/>
      <c r="I34" s="56"/>
      <c r="J34" s="56"/>
      <c r="K34" s="56"/>
    </row>
    <row r="35" spans="1:13">
      <c r="A35" s="53" t="s">
        <v>50</v>
      </c>
      <c r="B35" s="47"/>
      <c r="C35" s="55" t="s">
        <v>51</v>
      </c>
      <c r="D35" s="56"/>
      <c r="E35" s="56"/>
      <c r="F35" s="56"/>
      <c r="G35" s="56"/>
      <c r="H35" s="56"/>
      <c r="I35" s="56"/>
      <c r="J35" s="56"/>
      <c r="K35" s="56"/>
    </row>
    <row r="36" spans="1:13">
      <c r="A36" s="53" t="s">
        <v>43</v>
      </c>
      <c r="B36" s="47"/>
      <c r="C36" s="55" t="s">
        <v>52</v>
      </c>
      <c r="D36" s="56"/>
      <c r="E36" s="56"/>
      <c r="F36" s="56"/>
      <c r="G36" s="56"/>
      <c r="H36" s="56"/>
      <c r="I36" s="56"/>
      <c r="J36" s="56"/>
      <c r="K36" s="56"/>
    </row>
    <row r="37" spans="1:13">
      <c r="A37" s="57"/>
      <c r="B37" s="57"/>
      <c r="C37" s="58"/>
      <c r="D37" s="58"/>
      <c r="E37" s="58"/>
      <c r="F37" s="58"/>
      <c r="G37" s="58"/>
      <c r="H37" s="58"/>
      <c r="I37" s="58"/>
      <c r="J37" s="58"/>
      <c r="K37" s="58"/>
    </row>
    <row r="38" spans="1:13">
      <c r="A38" s="46"/>
      <c r="B38" s="46"/>
      <c r="C38" s="49"/>
      <c r="D38" s="49"/>
      <c r="E38" s="49"/>
      <c r="F38" s="49"/>
      <c r="G38" s="49"/>
      <c r="H38" s="49"/>
      <c r="I38" s="49"/>
      <c r="J38" s="49"/>
      <c r="K38" s="49"/>
    </row>
    <row r="39" spans="1:13">
      <c r="A39" s="59" t="s">
        <v>7</v>
      </c>
      <c r="B39" s="60"/>
      <c r="C39" s="61" t="s">
        <v>54</v>
      </c>
      <c r="D39" s="62"/>
      <c r="E39" s="62"/>
      <c r="F39" s="62"/>
      <c r="G39" s="62"/>
      <c r="H39" s="62"/>
      <c r="I39" s="62"/>
      <c r="J39" s="62"/>
      <c r="K39" s="62"/>
    </row>
    <row r="40" spans="1:13">
      <c r="A40" s="49"/>
      <c r="B40" s="49"/>
      <c r="C40" s="49"/>
      <c r="D40" s="49"/>
      <c r="E40" s="49"/>
      <c r="F40" s="49"/>
      <c r="G40" s="49"/>
      <c r="H40" s="49"/>
      <c r="I40" s="49"/>
      <c r="J40" s="49"/>
      <c r="K40" s="49"/>
    </row>
    <row r="41" spans="1:13">
      <c r="A41" s="67" t="s">
        <v>59</v>
      </c>
      <c r="B41" s="50"/>
      <c r="C41" s="50"/>
      <c r="D41" s="50"/>
      <c r="E41" s="50"/>
      <c r="F41" s="50"/>
      <c r="G41" s="50"/>
      <c r="H41" s="50"/>
      <c r="I41" s="50"/>
      <c r="J41" s="50"/>
      <c r="K41" s="50"/>
    </row>
    <row r="42" spans="1:13">
      <c r="A42" s="50"/>
      <c r="B42" s="50"/>
      <c r="C42" s="50"/>
      <c r="D42" s="50"/>
      <c r="E42" s="50"/>
      <c r="F42" s="50"/>
      <c r="G42" s="50"/>
      <c r="H42" s="50"/>
      <c r="I42" s="50"/>
      <c r="J42" s="50"/>
      <c r="K42" s="50"/>
    </row>
    <row r="43" spans="1:13">
      <c r="A43" s="13" t="s">
        <v>3</v>
      </c>
      <c r="B43" s="14" t="s">
        <v>4</v>
      </c>
      <c r="C43" s="63"/>
      <c r="D43" s="49"/>
      <c r="E43" s="49"/>
      <c r="F43" s="49"/>
      <c r="G43" s="49"/>
      <c r="H43" s="49"/>
      <c r="I43" s="49"/>
      <c r="J43" s="49"/>
      <c r="K43" s="49"/>
    </row>
    <row r="44" spans="1:13">
      <c r="A44" s="11" t="s">
        <v>7</v>
      </c>
      <c r="B44" s="16" t="str">
        <f>"D"&amp;B43</f>
        <v>DJan</v>
      </c>
      <c r="C44" s="64" t="s">
        <v>55</v>
      </c>
      <c r="D44" s="56"/>
      <c r="E44" s="56"/>
      <c r="F44" s="56"/>
      <c r="G44" s="56"/>
      <c r="H44" s="56"/>
      <c r="I44" s="56"/>
      <c r="J44" s="56"/>
      <c r="K44" s="56"/>
      <c r="L44" s="77" t="str">
        <f>'DConsolidated-1 '!B2</f>
        <v>DJan</v>
      </c>
      <c r="M44" s="75" t="s">
        <v>68</v>
      </c>
    </row>
    <row r="45" spans="1:13">
      <c r="A45" s="11" t="s">
        <v>8</v>
      </c>
      <c r="B45" s="16" t="str">
        <f>B44&amp;"!"&amp;"D:D"</f>
        <v>DJan!D:D</v>
      </c>
      <c r="C45" s="64" t="s">
        <v>56</v>
      </c>
      <c r="D45" s="56"/>
      <c r="E45" s="56"/>
      <c r="F45" s="56"/>
      <c r="G45" s="56"/>
      <c r="H45" s="56"/>
      <c r="I45" s="56"/>
      <c r="J45" s="56"/>
      <c r="K45" s="56"/>
      <c r="L45" s="77" t="str">
        <f>+'DConsolidated-1 '!B3</f>
        <v>DJan!D:D</v>
      </c>
      <c r="M45" s="75" t="s">
        <v>68</v>
      </c>
    </row>
    <row r="46" spans="1:13">
      <c r="A46" s="11" t="s">
        <v>9</v>
      </c>
      <c r="B46" s="21" t="str">
        <f>B44&amp;"!"&amp;"A:A"</f>
        <v>DJan!A:A</v>
      </c>
      <c r="C46" s="64" t="s">
        <v>57</v>
      </c>
      <c r="D46" s="56"/>
      <c r="E46" s="56"/>
      <c r="F46" s="56"/>
      <c r="G46" s="56"/>
      <c r="H46" s="56"/>
      <c r="I46" s="56"/>
      <c r="J46" s="56"/>
      <c r="K46" s="56"/>
      <c r="L46" s="77" t="str">
        <f>+'DConsolidated-1 '!B4</f>
        <v>DJan!A:A</v>
      </c>
      <c r="M46" s="75" t="s">
        <v>68</v>
      </c>
    </row>
    <row r="47" spans="1:13">
      <c r="A47" s="46"/>
      <c r="B47" s="46"/>
      <c r="C47" s="49"/>
      <c r="D47" s="49"/>
      <c r="E47" s="49"/>
      <c r="F47" s="49"/>
      <c r="G47" s="49"/>
      <c r="H47" s="49"/>
      <c r="I47" s="49"/>
      <c r="J47" s="49"/>
      <c r="K47" s="49"/>
    </row>
    <row r="48" spans="1:13">
      <c r="A48" s="66" t="s">
        <v>60</v>
      </c>
      <c r="B48" s="65"/>
      <c r="C48" s="49"/>
      <c r="D48" s="49"/>
      <c r="E48" s="49"/>
      <c r="F48" s="49"/>
      <c r="G48" s="49"/>
      <c r="H48" s="49"/>
      <c r="I48" s="49"/>
      <c r="J48" s="49"/>
      <c r="K48" s="49"/>
    </row>
    <row r="49" spans="1:13">
      <c r="A49" s="17" t="s">
        <v>12</v>
      </c>
      <c r="B49" s="27">
        <f ca="1">IFERROR(MATCH($A49,INDIRECT(B$4),0),VALUE(0))</f>
        <v>0</v>
      </c>
      <c r="C49" s="64" t="s">
        <v>61</v>
      </c>
      <c r="D49" s="56"/>
      <c r="E49" s="56"/>
      <c r="F49" s="56"/>
      <c r="G49" s="56"/>
      <c r="H49" s="56"/>
      <c r="I49" s="56"/>
      <c r="J49" s="56"/>
      <c r="K49" s="56"/>
      <c r="L49" s="77">
        <f ca="1">+'DConsolidated-1 '!B6</f>
        <v>2</v>
      </c>
      <c r="M49" s="75" t="s">
        <v>68</v>
      </c>
    </row>
    <row r="50" spans="1:13" s="70" customFormat="1">
      <c r="A50" s="23"/>
      <c r="B50" s="28"/>
      <c r="C50" s="68"/>
      <c r="D50" s="69"/>
      <c r="E50" s="69"/>
      <c r="F50" s="69"/>
      <c r="G50" s="69"/>
      <c r="H50" s="69"/>
      <c r="I50" s="69"/>
      <c r="J50" s="69"/>
      <c r="K50" s="69"/>
    </row>
    <row r="51" spans="1:13" s="70" customFormat="1">
      <c r="A51" s="23"/>
      <c r="B51" s="28"/>
      <c r="C51" s="68"/>
      <c r="D51" s="69"/>
      <c r="E51" s="69"/>
      <c r="F51" s="69"/>
      <c r="G51" s="69"/>
      <c r="H51" s="69"/>
      <c r="I51" s="69"/>
      <c r="J51" s="69"/>
      <c r="K51" s="69"/>
    </row>
    <row r="52" spans="1:13">
      <c r="A52" s="71" t="s">
        <v>63</v>
      </c>
      <c r="B52" s="71"/>
      <c r="C52" s="49"/>
      <c r="D52" s="49"/>
      <c r="E52" s="49"/>
      <c r="F52" s="49"/>
      <c r="G52" s="49"/>
      <c r="H52" s="49"/>
      <c r="I52" s="49"/>
      <c r="J52" s="49"/>
      <c r="K52" s="49"/>
    </row>
    <row r="53" spans="1:13" s="70" customFormat="1">
      <c r="A53" s="72"/>
      <c r="B53" s="72"/>
      <c r="C53" s="73"/>
      <c r="D53" s="73"/>
      <c r="E53" s="73"/>
      <c r="F53" s="73"/>
      <c r="G53" s="73"/>
      <c r="H53" s="73"/>
      <c r="I53" s="73"/>
      <c r="J53" s="73"/>
      <c r="K53" s="73"/>
    </row>
    <row r="54" spans="1:13">
      <c r="A54" s="25" t="s">
        <v>12</v>
      </c>
      <c r="B54" s="20"/>
      <c r="C54" s="54" t="s">
        <v>64</v>
      </c>
      <c r="D54" s="49"/>
      <c r="E54" s="49"/>
      <c r="F54" s="49"/>
      <c r="G54" s="49"/>
      <c r="H54" s="49"/>
      <c r="I54" s="49"/>
      <c r="J54" s="49"/>
      <c r="K54" s="49"/>
      <c r="L54" s="77">
        <f ca="1">+'DConsolidated-1 '!B17</f>
        <v>10000</v>
      </c>
      <c r="M54" s="75" t="s">
        <v>68</v>
      </c>
    </row>
    <row r="55" spans="1:13">
      <c r="A55" s="47"/>
      <c r="B55" s="47"/>
      <c r="C55" s="48"/>
      <c r="D55" s="48"/>
      <c r="E55" s="48"/>
      <c r="F55" s="48"/>
      <c r="G55" s="48"/>
      <c r="H55" s="48"/>
      <c r="I55" s="48"/>
      <c r="J55" s="48"/>
      <c r="K55" s="48"/>
    </row>
    <row r="56" spans="1:13">
      <c r="A56" s="59" t="s">
        <v>7</v>
      </c>
      <c r="B56" s="60"/>
      <c r="C56" s="61" t="s">
        <v>65</v>
      </c>
      <c r="D56" s="62"/>
      <c r="E56" s="62"/>
      <c r="F56" s="62"/>
      <c r="G56" s="62"/>
      <c r="H56" s="62"/>
      <c r="I56" s="62"/>
      <c r="J56" s="62"/>
      <c r="K56" s="62"/>
    </row>
    <row r="57" spans="1:13">
      <c r="A57" s="47"/>
      <c r="B57" s="47"/>
      <c r="C57" s="48"/>
      <c r="D57" s="48"/>
      <c r="E57" s="48"/>
      <c r="F57" s="48"/>
      <c r="G57" s="48"/>
      <c r="H57" s="48"/>
      <c r="I57" s="48"/>
      <c r="J57" s="48"/>
      <c r="K57" s="48"/>
    </row>
    <row r="58" spans="1:13">
      <c r="A58" s="67" t="s">
        <v>59</v>
      </c>
      <c r="B58" s="50"/>
      <c r="C58" s="50"/>
      <c r="D58" s="50"/>
      <c r="E58" s="50"/>
      <c r="F58" s="50"/>
      <c r="G58" s="50"/>
      <c r="H58" s="50"/>
      <c r="I58" s="50"/>
      <c r="J58" s="50"/>
      <c r="K58" s="50"/>
    </row>
    <row r="59" spans="1:13">
      <c r="A59" s="50"/>
      <c r="B59" s="50"/>
      <c r="C59" s="50"/>
      <c r="D59" s="50"/>
      <c r="E59" s="50"/>
      <c r="F59" s="50"/>
      <c r="G59" s="50"/>
      <c r="H59" s="50"/>
      <c r="I59" s="50"/>
      <c r="J59" s="50"/>
      <c r="K59" s="50"/>
    </row>
    <row r="60" spans="1:13">
      <c r="A60" s="13" t="s">
        <v>3</v>
      </c>
      <c r="B60" s="14" t="s">
        <v>4</v>
      </c>
      <c r="C60" s="63"/>
      <c r="D60" s="49"/>
      <c r="E60" s="49"/>
      <c r="F60" s="49"/>
      <c r="G60" s="49"/>
      <c r="H60" s="49"/>
      <c r="I60" s="49"/>
      <c r="J60" s="49"/>
      <c r="K60" s="49"/>
    </row>
    <row r="61" spans="1:13">
      <c r="A61" s="11" t="s">
        <v>7</v>
      </c>
      <c r="B61" s="16" t="str">
        <f>"D"&amp;B60</f>
        <v>DJan</v>
      </c>
      <c r="C61" s="64" t="s">
        <v>55</v>
      </c>
      <c r="D61" s="56"/>
      <c r="E61" s="56"/>
      <c r="F61" s="56"/>
      <c r="G61" s="56"/>
      <c r="H61" s="56"/>
      <c r="I61" s="56"/>
      <c r="J61" s="56"/>
      <c r="K61" s="56"/>
      <c r="L61" s="77" t="str">
        <f>'DConsolidated-2'!B2</f>
        <v>DJan</v>
      </c>
      <c r="M61" s="75" t="s">
        <v>68</v>
      </c>
    </row>
    <row r="62" spans="1:13">
      <c r="A62" s="11" t="s">
        <v>8</v>
      </c>
      <c r="B62" s="16" t="str">
        <f>B61&amp;"!"&amp;"A:D"</f>
        <v>DJan!A:D</v>
      </c>
      <c r="C62" s="64" t="s">
        <v>66</v>
      </c>
      <c r="D62" s="56"/>
      <c r="E62" s="56"/>
      <c r="F62" s="56"/>
      <c r="G62" s="56"/>
      <c r="H62" s="56"/>
      <c r="I62" s="56"/>
      <c r="J62" s="56"/>
      <c r="K62" s="56"/>
      <c r="L62" s="77" t="str">
        <f>'DConsolidated-2'!B3</f>
        <v>DJan!A:D</v>
      </c>
      <c r="M62" s="75" t="s">
        <v>68</v>
      </c>
    </row>
    <row r="63" spans="1:13">
      <c r="A63" s="47"/>
      <c r="B63" s="47"/>
      <c r="C63" s="48"/>
      <c r="D63" s="48"/>
      <c r="E63" s="48"/>
      <c r="F63" s="48"/>
      <c r="G63" s="48"/>
      <c r="H63" s="48"/>
      <c r="I63" s="48"/>
      <c r="J63" s="48"/>
      <c r="K63" s="48"/>
    </row>
    <row r="64" spans="1:13">
      <c r="A64" s="74" t="s">
        <v>60</v>
      </c>
      <c r="B64" s="74"/>
      <c r="C64" s="48"/>
      <c r="D64" s="48"/>
      <c r="E64" s="48"/>
      <c r="F64" s="48"/>
      <c r="G64" s="48"/>
      <c r="H64" s="48"/>
      <c r="I64" s="48"/>
      <c r="J64" s="48"/>
      <c r="K64" s="48"/>
    </row>
    <row r="65" spans="1:11">
      <c r="A65" s="47"/>
      <c r="B65" s="47"/>
      <c r="C65" s="48"/>
      <c r="D65" s="48"/>
      <c r="E65" s="48"/>
      <c r="F65" s="48"/>
      <c r="G65" s="48"/>
      <c r="H65" s="48"/>
      <c r="I65" s="48"/>
      <c r="J65" s="48"/>
      <c r="K65" s="48"/>
    </row>
    <row r="66" spans="1:11">
      <c r="A66" s="47" t="s">
        <v>12</v>
      </c>
      <c r="B66" s="47"/>
      <c r="C66" s="48" t="s">
        <v>67</v>
      </c>
      <c r="D66" s="48"/>
      <c r="E66" s="48"/>
      <c r="F66" s="48"/>
      <c r="G66" s="48"/>
      <c r="H66" s="76">
        <f ca="1">+'DConsolidated-2'!B5</f>
        <v>10000</v>
      </c>
      <c r="I66" s="75" t="s">
        <v>68</v>
      </c>
      <c r="J66" s="48"/>
      <c r="K66" s="48"/>
    </row>
    <row r="67" spans="1:11">
      <c r="A67" s="47"/>
      <c r="B67" s="47"/>
      <c r="C67" s="48"/>
      <c r="D67" s="48"/>
      <c r="E67" s="48"/>
      <c r="F67" s="48"/>
      <c r="G67" s="48"/>
      <c r="H67" s="48"/>
      <c r="I67" s="48"/>
      <c r="J67" s="48"/>
      <c r="K67" s="48"/>
    </row>
    <row r="68" spans="1:11">
      <c r="A68" s="48"/>
      <c r="B68" s="48"/>
      <c r="C68" s="48"/>
      <c r="D68" s="48"/>
      <c r="E68" s="48"/>
      <c r="F68" s="48"/>
      <c r="G68" s="48"/>
      <c r="H68" s="48"/>
      <c r="I68" s="48"/>
      <c r="J68" s="48"/>
      <c r="K68" s="48"/>
    </row>
    <row r="69" spans="1:11">
      <c r="A69" s="48"/>
      <c r="B69" s="48"/>
      <c r="C69" s="48"/>
      <c r="D69" s="48"/>
      <c r="E69" s="48"/>
      <c r="F69" s="48"/>
      <c r="G69" s="48"/>
      <c r="H69" s="48"/>
      <c r="I69" s="48"/>
      <c r="J69" s="48"/>
      <c r="K69" s="48"/>
    </row>
    <row r="70" spans="1:11">
      <c r="A70" s="48"/>
      <c r="B70" s="48"/>
      <c r="C70" s="48"/>
      <c r="D70" s="48"/>
      <c r="E70" s="48"/>
      <c r="F70" s="48"/>
      <c r="G70" s="48"/>
      <c r="H70" s="48"/>
      <c r="I70" s="48"/>
      <c r="J70" s="48"/>
      <c r="K70" s="48"/>
    </row>
    <row r="71" spans="1:11">
      <c r="A71" s="48"/>
      <c r="B71" s="48"/>
      <c r="C71" s="48"/>
      <c r="D71" s="48"/>
      <c r="E71" s="48"/>
      <c r="F71" s="48"/>
      <c r="G71" s="48"/>
      <c r="H71" s="48"/>
      <c r="I71" s="48"/>
      <c r="J71" s="48"/>
      <c r="K71" s="48"/>
    </row>
  </sheetData>
  <mergeCells count="50">
    <mergeCell ref="A56:B56"/>
    <mergeCell ref="C56:K56"/>
    <mergeCell ref="C60:K60"/>
    <mergeCell ref="C61:K61"/>
    <mergeCell ref="C62:K62"/>
    <mergeCell ref="C28:K30"/>
    <mergeCell ref="C47:K47"/>
    <mergeCell ref="C48:K48"/>
    <mergeCell ref="C49:K49"/>
    <mergeCell ref="C52:K52"/>
    <mergeCell ref="C54:K54"/>
    <mergeCell ref="A15:K15"/>
    <mergeCell ref="A40:B40"/>
    <mergeCell ref="A67:B67"/>
    <mergeCell ref="C34:K34"/>
    <mergeCell ref="C35:K35"/>
    <mergeCell ref="C37:K37"/>
    <mergeCell ref="C38:K38"/>
    <mergeCell ref="C39:K39"/>
    <mergeCell ref="C40:K40"/>
    <mergeCell ref="C43:K43"/>
    <mergeCell ref="C44:K44"/>
    <mergeCell ref="C45:K45"/>
    <mergeCell ref="A57:B57"/>
    <mergeCell ref="A63:B63"/>
    <mergeCell ref="A64:B64"/>
    <mergeCell ref="A65:B65"/>
    <mergeCell ref="A66:B66"/>
    <mergeCell ref="A47:B47"/>
    <mergeCell ref="A52:B52"/>
    <mergeCell ref="A55:B55"/>
    <mergeCell ref="A36:B36"/>
    <mergeCell ref="C36:K36"/>
    <mergeCell ref="A34:B34"/>
    <mergeCell ref="A35:B35"/>
    <mergeCell ref="C46:K46"/>
    <mergeCell ref="A37:B37"/>
    <mergeCell ref="A38:B38"/>
    <mergeCell ref="A39:B39"/>
    <mergeCell ref="A20:K20"/>
    <mergeCell ref="A26:K26"/>
    <mergeCell ref="C32:K32"/>
    <mergeCell ref="A32:B32"/>
    <mergeCell ref="A33:B33"/>
    <mergeCell ref="C33:K33"/>
    <mergeCell ref="A1:K2"/>
    <mergeCell ref="A5:K6"/>
    <mergeCell ref="A9:K10"/>
    <mergeCell ref="A13:K13"/>
    <mergeCell ref="A17:K17"/>
  </mergeCells>
  <hyperlinks>
    <hyperlink ref="C2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8"/>
  <sheetViews>
    <sheetView workbookViewId="0">
      <selection activeCell="A2" sqref="A2"/>
    </sheetView>
  </sheetViews>
  <sheetFormatPr defaultColWidth="0" defaultRowHeight="12.75"/>
  <cols>
    <col min="1" max="4" width="22.42578125" style="4" customWidth="1"/>
    <col min="5" max="6" width="0" style="4" hidden="1"/>
    <col min="7" max="16384" width="9.140625" style="4" hidden="1"/>
  </cols>
  <sheetData>
    <row r="1" spans="1:4">
      <c r="A1" s="1" t="s">
        <v>62</v>
      </c>
      <c r="B1" s="2" t="s">
        <v>0</v>
      </c>
      <c r="C1" s="2" t="s">
        <v>1</v>
      </c>
      <c r="D1" s="3" t="s">
        <v>2</v>
      </c>
    </row>
    <row r="2" spans="1:4">
      <c r="A2" s="5" t="s">
        <v>12</v>
      </c>
      <c r="B2" s="6">
        <v>2559</v>
      </c>
      <c r="C2" s="6">
        <v>13</v>
      </c>
      <c r="D2" s="7">
        <v>10000</v>
      </c>
    </row>
    <row r="3" spans="1:4">
      <c r="A3" s="5" t="s">
        <v>13</v>
      </c>
      <c r="B3" s="6">
        <v>3431</v>
      </c>
      <c r="C3" s="6">
        <v>45</v>
      </c>
      <c r="D3" s="7">
        <v>20000</v>
      </c>
    </row>
    <row r="4" spans="1:4">
      <c r="A4" s="5" t="s">
        <v>14</v>
      </c>
      <c r="B4" s="6">
        <v>2357</v>
      </c>
      <c r="C4" s="6">
        <v>34</v>
      </c>
      <c r="D4" s="7">
        <v>60000</v>
      </c>
    </row>
    <row r="5" spans="1:4">
      <c r="A5" s="5" t="s">
        <v>15</v>
      </c>
      <c r="B5" s="6">
        <v>2596</v>
      </c>
      <c r="C5" s="6">
        <v>34</v>
      </c>
      <c r="D5" s="7">
        <v>40000</v>
      </c>
    </row>
    <row r="6" spans="1:4">
      <c r="A6" s="5" t="s">
        <v>16</v>
      </c>
      <c r="B6" s="6">
        <v>3221</v>
      </c>
      <c r="C6" s="6">
        <v>7</v>
      </c>
      <c r="D6" s="7">
        <v>5000</v>
      </c>
    </row>
    <row r="7" spans="1:4">
      <c r="A7" s="8" t="s">
        <v>17</v>
      </c>
      <c r="B7" s="9">
        <v>2720</v>
      </c>
      <c r="C7" s="9">
        <v>1</v>
      </c>
      <c r="D7" s="10">
        <v>60000</v>
      </c>
    </row>
    <row r="8" spans="1:4">
      <c r="D8" s="4">
        <f>SUM(D2:D7)</f>
        <v>195000</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D8"/>
  <sheetViews>
    <sheetView workbookViewId="0">
      <selection activeCell="A2" sqref="A2"/>
    </sheetView>
  </sheetViews>
  <sheetFormatPr defaultColWidth="0" defaultRowHeight="12.75"/>
  <cols>
    <col min="1" max="4" width="25.5703125" style="4" customWidth="1"/>
    <col min="5" max="16384" width="9.140625" style="4" hidden="1"/>
  </cols>
  <sheetData>
    <row r="1" spans="1:4">
      <c r="A1" s="1" t="s">
        <v>62</v>
      </c>
      <c r="B1" s="2" t="s">
        <v>0</v>
      </c>
      <c r="C1" s="2" t="s">
        <v>1</v>
      </c>
      <c r="D1" s="3" t="s">
        <v>2</v>
      </c>
    </row>
    <row r="2" spans="1:4">
      <c r="A2" s="5" t="s">
        <v>15</v>
      </c>
      <c r="B2" s="6">
        <v>2559</v>
      </c>
      <c r="C2" s="6">
        <v>10</v>
      </c>
      <c r="D2" s="7">
        <v>158000</v>
      </c>
    </row>
    <row r="3" spans="1:4">
      <c r="A3" s="5" t="s">
        <v>16</v>
      </c>
      <c r="B3" s="6">
        <v>3431</v>
      </c>
      <c r="C3" s="6">
        <v>3</v>
      </c>
      <c r="D3" s="7">
        <v>52222</v>
      </c>
    </row>
    <row r="4" spans="1:4">
      <c r="A4" s="5" t="s">
        <v>17</v>
      </c>
      <c r="B4" s="6">
        <v>2357</v>
      </c>
      <c r="C4" s="6">
        <v>14</v>
      </c>
      <c r="D4" s="7">
        <v>12546</v>
      </c>
    </row>
    <row r="5" spans="1:4">
      <c r="A5" s="5" t="s">
        <v>18</v>
      </c>
      <c r="B5" s="6">
        <v>2451</v>
      </c>
      <c r="C5" s="6">
        <v>12</v>
      </c>
      <c r="D5" s="7">
        <v>14850</v>
      </c>
    </row>
    <row r="6" spans="1:4">
      <c r="A6" s="5" t="s">
        <v>19</v>
      </c>
      <c r="B6" s="6">
        <v>2100</v>
      </c>
      <c r="C6" s="6">
        <v>14</v>
      </c>
      <c r="D6" s="7">
        <v>14789</v>
      </c>
    </row>
    <row r="7" spans="1:4">
      <c r="A7" s="8" t="s">
        <v>20</v>
      </c>
      <c r="B7" s="9">
        <v>2720</v>
      </c>
      <c r="C7" s="9">
        <v>10</v>
      </c>
      <c r="D7" s="10">
        <v>258774</v>
      </c>
    </row>
    <row r="8" spans="1:4">
      <c r="D8" s="4">
        <f>SUM(D2:D7)</f>
        <v>511181</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D8"/>
  <sheetViews>
    <sheetView workbookViewId="0"/>
  </sheetViews>
  <sheetFormatPr defaultColWidth="0" defaultRowHeight="12.75"/>
  <cols>
    <col min="1" max="4" width="21" style="4" customWidth="1"/>
    <col min="5" max="16384" width="9.140625" style="4" hidden="1"/>
  </cols>
  <sheetData>
    <row r="1" spans="1:4">
      <c r="A1" s="1" t="s">
        <v>62</v>
      </c>
      <c r="B1" s="2" t="s">
        <v>0</v>
      </c>
      <c r="C1" s="2" t="s">
        <v>1</v>
      </c>
      <c r="D1" s="3" t="s">
        <v>2</v>
      </c>
    </row>
    <row r="2" spans="1:4">
      <c r="A2" s="5" t="s">
        <v>16</v>
      </c>
      <c r="B2" s="6">
        <v>2357</v>
      </c>
      <c r="C2" s="6">
        <v>14</v>
      </c>
      <c r="D2" s="7">
        <v>50000</v>
      </c>
    </row>
    <row r="3" spans="1:4">
      <c r="A3" s="5" t="s">
        <v>17</v>
      </c>
      <c r="B3" s="6">
        <v>2451</v>
      </c>
      <c r="C3" s="6">
        <v>12</v>
      </c>
      <c r="D3" s="7">
        <v>80000</v>
      </c>
    </row>
    <row r="4" spans="1:4">
      <c r="A4" s="5" t="s">
        <v>18</v>
      </c>
      <c r="B4" s="6">
        <v>2100</v>
      </c>
      <c r="C4" s="6">
        <v>32</v>
      </c>
      <c r="D4" s="7">
        <v>5000</v>
      </c>
    </row>
    <row r="5" spans="1:4">
      <c r="A5" s="5" t="s">
        <v>19</v>
      </c>
      <c r="B5" s="6">
        <v>2596</v>
      </c>
      <c r="C5" s="6">
        <v>5</v>
      </c>
      <c r="D5" s="7">
        <v>69874</v>
      </c>
    </row>
    <row r="6" spans="1:4">
      <c r="A6" s="5" t="s">
        <v>20</v>
      </c>
      <c r="B6" s="6">
        <v>3221</v>
      </c>
      <c r="C6" s="6">
        <v>6</v>
      </c>
      <c r="D6" s="7">
        <v>12365</v>
      </c>
    </row>
    <row r="7" spans="1:4">
      <c r="A7" s="8" t="s">
        <v>21</v>
      </c>
      <c r="B7" s="9">
        <v>2720</v>
      </c>
      <c r="C7" s="9">
        <v>2</v>
      </c>
      <c r="D7" s="10">
        <v>36587</v>
      </c>
    </row>
    <row r="8" spans="1:4">
      <c r="D8" s="4">
        <f>SUM(D2:D7)</f>
        <v>253826</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G36"/>
  <sheetViews>
    <sheetView workbookViewId="0">
      <selection activeCell="B3" sqref="B3"/>
    </sheetView>
  </sheetViews>
  <sheetFormatPr defaultColWidth="0" defaultRowHeight="12.75" outlineLevelRow="1"/>
  <cols>
    <col min="1" max="1" width="30" style="4" customWidth="1"/>
    <col min="2" max="4" width="21" style="4" customWidth="1"/>
    <col min="5" max="7" width="0" style="4" hidden="1"/>
    <col min="8" max="16384" width="21" style="4" hidden="1"/>
  </cols>
  <sheetData>
    <row r="1" spans="1:4">
      <c r="A1" s="13" t="s">
        <v>3</v>
      </c>
      <c r="B1" s="14" t="s">
        <v>4</v>
      </c>
      <c r="C1" s="14" t="s">
        <v>5</v>
      </c>
      <c r="D1" s="15" t="s">
        <v>6</v>
      </c>
    </row>
    <row r="2" spans="1:4" outlineLevel="1">
      <c r="A2" s="11" t="s">
        <v>7</v>
      </c>
      <c r="B2" s="16" t="str">
        <f>"D"&amp;B1</f>
        <v>DJan</v>
      </c>
      <c r="C2" s="16" t="str">
        <f t="shared" ref="C2:D2" si="0">"D"&amp;C1</f>
        <v>DFeb</v>
      </c>
      <c r="D2" s="16" t="str">
        <f t="shared" si="0"/>
        <v>DMar</v>
      </c>
    </row>
    <row r="3" spans="1:4" outlineLevel="1">
      <c r="A3" s="11" t="s">
        <v>8</v>
      </c>
      <c r="B3" s="16" t="str">
        <f>B2&amp;"!"&amp;"D:D"</f>
        <v>DJan!D:D</v>
      </c>
      <c r="C3" s="16" t="str">
        <f t="shared" ref="C3:D3" si="1">C2&amp;"!"&amp;"D:D"</f>
        <v>DFeb!D:D</v>
      </c>
      <c r="D3" s="16" t="str">
        <f t="shared" si="1"/>
        <v>DMar!D:D</v>
      </c>
    </row>
    <row r="4" spans="1:4" outlineLevel="1">
      <c r="A4" s="11" t="s">
        <v>58</v>
      </c>
      <c r="B4" s="21" t="str">
        <f>B2&amp;"!"&amp;"A:A"</f>
        <v>DJan!A:A</v>
      </c>
      <c r="C4" s="16" t="str">
        <f t="shared" ref="C4:D4" si="2">C2&amp;"!"&amp;"A:A"</f>
        <v>DFeb!A:A</v>
      </c>
      <c r="D4" s="16" t="str">
        <f t="shared" si="2"/>
        <v>DMar!A:A</v>
      </c>
    </row>
    <row r="5" spans="1:4" outlineLevel="1">
      <c r="A5" s="12" t="s">
        <v>10</v>
      </c>
      <c r="B5" s="12"/>
      <c r="C5" s="12"/>
      <c r="D5" s="12"/>
    </row>
    <row r="6" spans="1:4" outlineLevel="1">
      <c r="A6" s="17" t="s">
        <v>12</v>
      </c>
      <c r="B6" s="20">
        <f ca="1">IFERROR(MATCH($A6,INDIRECT(B$4),0),VALUE(0))</f>
        <v>2</v>
      </c>
      <c r="C6" s="20">
        <f t="shared" ref="C6:D15" ca="1" si="3">IFERROR(MATCH($A6,INDIRECT(C$4),0),VALUE(0))</f>
        <v>0</v>
      </c>
      <c r="D6" s="20">
        <f t="shared" ca="1" si="3"/>
        <v>0</v>
      </c>
    </row>
    <row r="7" spans="1:4" outlineLevel="1">
      <c r="A7" s="17" t="s">
        <v>13</v>
      </c>
      <c r="B7" s="20">
        <f t="shared" ref="B7:D15" ca="1" si="4">IFERROR(MATCH($A7,INDIRECT(B$4),0),VALUE(0))</f>
        <v>3</v>
      </c>
      <c r="C7" s="20">
        <f t="shared" ca="1" si="3"/>
        <v>0</v>
      </c>
      <c r="D7" s="20">
        <f t="shared" ca="1" si="3"/>
        <v>0</v>
      </c>
    </row>
    <row r="8" spans="1:4" outlineLevel="1">
      <c r="A8" s="17" t="s">
        <v>14</v>
      </c>
      <c r="B8" s="20">
        <f t="shared" ca="1" si="4"/>
        <v>4</v>
      </c>
      <c r="C8" s="20">
        <f t="shared" ca="1" si="3"/>
        <v>0</v>
      </c>
      <c r="D8" s="20">
        <f t="shared" ca="1" si="3"/>
        <v>0</v>
      </c>
    </row>
    <row r="9" spans="1:4" outlineLevel="1">
      <c r="A9" s="17" t="s">
        <v>15</v>
      </c>
      <c r="B9" s="20">
        <f t="shared" ca="1" si="4"/>
        <v>5</v>
      </c>
      <c r="C9" s="20">
        <f t="shared" ca="1" si="3"/>
        <v>2</v>
      </c>
      <c r="D9" s="20">
        <f t="shared" ca="1" si="3"/>
        <v>0</v>
      </c>
    </row>
    <row r="10" spans="1:4" outlineLevel="1">
      <c r="A10" s="17" t="s">
        <v>16</v>
      </c>
      <c r="B10" s="20">
        <f t="shared" ca="1" si="4"/>
        <v>6</v>
      </c>
      <c r="C10" s="20">
        <f t="shared" ca="1" si="3"/>
        <v>3</v>
      </c>
      <c r="D10" s="20">
        <f t="shared" ca="1" si="3"/>
        <v>2</v>
      </c>
    </row>
    <row r="11" spans="1:4" outlineLevel="1">
      <c r="A11" s="17" t="s">
        <v>17</v>
      </c>
      <c r="B11" s="20">
        <f t="shared" ca="1" si="4"/>
        <v>7</v>
      </c>
      <c r="C11" s="20">
        <f t="shared" ca="1" si="3"/>
        <v>4</v>
      </c>
      <c r="D11" s="20">
        <f t="shared" ca="1" si="3"/>
        <v>3</v>
      </c>
    </row>
    <row r="12" spans="1:4" outlineLevel="1">
      <c r="A12" s="18" t="s">
        <v>18</v>
      </c>
      <c r="B12" s="20">
        <f t="shared" ca="1" si="4"/>
        <v>0</v>
      </c>
      <c r="C12" s="20">
        <f t="shared" ca="1" si="3"/>
        <v>5</v>
      </c>
      <c r="D12" s="20">
        <f t="shared" ca="1" si="3"/>
        <v>4</v>
      </c>
    </row>
    <row r="13" spans="1:4" outlineLevel="1">
      <c r="A13" s="19" t="s">
        <v>19</v>
      </c>
      <c r="B13" s="20">
        <f t="shared" ca="1" si="4"/>
        <v>0</v>
      </c>
      <c r="C13" s="20">
        <f t="shared" ca="1" si="3"/>
        <v>6</v>
      </c>
      <c r="D13" s="20">
        <f t="shared" ca="1" si="3"/>
        <v>5</v>
      </c>
    </row>
    <row r="14" spans="1:4" outlineLevel="1">
      <c r="A14" s="11" t="s">
        <v>20</v>
      </c>
      <c r="B14" s="20">
        <f t="shared" ca="1" si="4"/>
        <v>0</v>
      </c>
      <c r="C14" s="20">
        <f t="shared" ca="1" si="3"/>
        <v>7</v>
      </c>
      <c r="D14" s="20">
        <f t="shared" ca="1" si="3"/>
        <v>6</v>
      </c>
    </row>
    <row r="15" spans="1:4" outlineLevel="1">
      <c r="A15" s="11" t="s">
        <v>21</v>
      </c>
      <c r="B15" s="20">
        <f t="shared" ca="1" si="4"/>
        <v>0</v>
      </c>
      <c r="C15" s="20">
        <f t="shared" ca="1" si="3"/>
        <v>0</v>
      </c>
      <c r="D15" s="20">
        <f t="shared" ca="1" si="3"/>
        <v>7</v>
      </c>
    </row>
    <row r="16" spans="1:4" outlineLevel="1">
      <c r="A16" s="12" t="s">
        <v>11</v>
      </c>
      <c r="B16" s="12"/>
      <c r="C16" s="12"/>
      <c r="D16" s="12"/>
    </row>
    <row r="17" spans="1:4" outlineLevel="1">
      <c r="A17" s="25" t="s">
        <v>12</v>
      </c>
      <c r="B17" s="20">
        <f ca="1">INDEX(INDIRECT(B$3),B6,1)</f>
        <v>10000</v>
      </c>
      <c r="C17" s="20">
        <f t="shared" ref="C17:D17" ca="1" si="5">INDEX(INDIRECT(C$3),C6,1)</f>
        <v>0</v>
      </c>
      <c r="D17" s="20">
        <f t="shared" ca="1" si="5"/>
        <v>0</v>
      </c>
    </row>
    <row r="18" spans="1:4" outlineLevel="1">
      <c r="A18" s="25" t="s">
        <v>13</v>
      </c>
      <c r="B18" s="20">
        <f t="shared" ref="B18:D26" ca="1" si="6">INDEX(INDIRECT(B$3),B7,1)</f>
        <v>20000</v>
      </c>
      <c r="C18" s="20">
        <f t="shared" ca="1" si="6"/>
        <v>0</v>
      </c>
      <c r="D18" s="20">
        <f t="shared" ca="1" si="6"/>
        <v>0</v>
      </c>
    </row>
    <row r="19" spans="1:4" outlineLevel="1">
      <c r="A19" s="25" t="s">
        <v>14</v>
      </c>
      <c r="B19" s="20">
        <f t="shared" ca="1" si="6"/>
        <v>60000</v>
      </c>
      <c r="C19" s="20">
        <f t="shared" ca="1" si="6"/>
        <v>0</v>
      </c>
      <c r="D19" s="20">
        <f t="shared" ca="1" si="6"/>
        <v>0</v>
      </c>
    </row>
    <row r="20" spans="1:4" outlineLevel="1">
      <c r="A20" s="25" t="s">
        <v>15</v>
      </c>
      <c r="B20" s="20">
        <f t="shared" ca="1" si="6"/>
        <v>40000</v>
      </c>
      <c r="C20" s="20">
        <f t="shared" ca="1" si="6"/>
        <v>158000</v>
      </c>
      <c r="D20" s="20">
        <f t="shared" ca="1" si="6"/>
        <v>0</v>
      </c>
    </row>
    <row r="21" spans="1:4" outlineLevel="1">
      <c r="A21" s="25" t="s">
        <v>16</v>
      </c>
      <c r="B21" s="20">
        <f t="shared" ca="1" si="6"/>
        <v>5000</v>
      </c>
      <c r="C21" s="20">
        <f t="shared" ca="1" si="6"/>
        <v>52222</v>
      </c>
      <c r="D21" s="20">
        <f t="shared" ca="1" si="6"/>
        <v>50000</v>
      </c>
    </row>
    <row r="22" spans="1:4" outlineLevel="1">
      <c r="A22" s="25" t="s">
        <v>17</v>
      </c>
      <c r="B22" s="20">
        <f t="shared" ca="1" si="6"/>
        <v>60000</v>
      </c>
      <c r="C22" s="20">
        <f t="shared" ca="1" si="6"/>
        <v>12546</v>
      </c>
      <c r="D22" s="20">
        <f t="shared" ca="1" si="6"/>
        <v>80000</v>
      </c>
    </row>
    <row r="23" spans="1:4" outlineLevel="1">
      <c r="A23" s="26" t="s">
        <v>18</v>
      </c>
      <c r="B23" s="20">
        <f t="shared" ca="1" si="6"/>
        <v>0</v>
      </c>
      <c r="C23" s="20">
        <f t="shared" ca="1" si="6"/>
        <v>14850</v>
      </c>
      <c r="D23" s="20">
        <f t="shared" ca="1" si="6"/>
        <v>5000</v>
      </c>
    </row>
    <row r="24" spans="1:4" outlineLevel="1">
      <c r="A24" s="26" t="s">
        <v>19</v>
      </c>
      <c r="B24" s="20">
        <f t="shared" ca="1" si="6"/>
        <v>0</v>
      </c>
      <c r="C24" s="20">
        <f t="shared" ca="1" si="6"/>
        <v>14789</v>
      </c>
      <c r="D24" s="20">
        <f t="shared" ca="1" si="6"/>
        <v>69874</v>
      </c>
    </row>
    <row r="25" spans="1:4" s="22" customFormat="1">
      <c r="A25" s="26" t="s">
        <v>20</v>
      </c>
      <c r="B25" s="20">
        <f t="shared" ca="1" si="6"/>
        <v>0</v>
      </c>
      <c r="C25" s="20">
        <f t="shared" ca="1" si="6"/>
        <v>258774</v>
      </c>
      <c r="D25" s="20">
        <f t="shared" ca="1" si="6"/>
        <v>12365</v>
      </c>
    </row>
    <row r="26" spans="1:4" s="22" customFormat="1">
      <c r="A26" s="26" t="s">
        <v>21</v>
      </c>
      <c r="B26" s="20">
        <f t="shared" ca="1" si="6"/>
        <v>0</v>
      </c>
      <c r="C26" s="20">
        <f t="shared" ca="1" si="6"/>
        <v>0</v>
      </c>
      <c r="D26" s="20">
        <f t="shared" ca="1" si="6"/>
        <v>36587</v>
      </c>
    </row>
    <row r="27" spans="1:4" s="22" customFormat="1">
      <c r="A27" s="23" t="s">
        <v>27</v>
      </c>
      <c r="B27" s="28">
        <f ca="1">SUM(B17:B26)</f>
        <v>195000</v>
      </c>
      <c r="C27" s="28">
        <f t="shared" ref="C27:D27" ca="1" si="7">SUM(C17:C26)</f>
        <v>511181</v>
      </c>
      <c r="D27" s="28">
        <f t="shared" ca="1" si="7"/>
        <v>253826</v>
      </c>
    </row>
    <row r="28" spans="1:4" s="22" customFormat="1">
      <c r="A28" s="23" t="s">
        <v>28</v>
      </c>
      <c r="B28" s="28">
        <f>+JanSales</f>
        <v>195000</v>
      </c>
      <c r="C28" s="28">
        <f>+FebSales</f>
        <v>511181</v>
      </c>
      <c r="D28" s="28">
        <f>MarSales</f>
        <v>253826</v>
      </c>
    </row>
    <row r="29" spans="1:4" s="22" customFormat="1">
      <c r="A29" s="29" t="s">
        <v>26</v>
      </c>
      <c r="B29" s="30">
        <f ca="1">+B27-B28</f>
        <v>0</v>
      </c>
      <c r="C29" s="30">
        <f t="shared" ref="C29:D29" ca="1" si="8">+C27-C28</f>
        <v>0</v>
      </c>
      <c r="D29" s="30">
        <f t="shared" ca="1" si="8"/>
        <v>0</v>
      </c>
    </row>
    <row r="30" spans="1:4" s="22" customFormat="1">
      <c r="A30" s="23"/>
      <c r="B30" s="24"/>
      <c r="C30" s="24"/>
      <c r="D30" s="24"/>
    </row>
    <row r="31" spans="1:4" s="22" customFormat="1" ht="13.5" thickBot="1">
      <c r="A31" s="45" t="s">
        <v>22</v>
      </c>
      <c r="B31" s="24" t="s">
        <v>23</v>
      </c>
      <c r="C31" s="24"/>
      <c r="D31" s="24"/>
    </row>
    <row r="32" spans="1:4" s="22" customFormat="1" ht="13.5" thickTop="1">
      <c r="A32" s="23"/>
      <c r="B32" s="24" t="s">
        <v>24</v>
      </c>
      <c r="C32" s="24"/>
      <c r="D32" s="24"/>
    </row>
    <row r="33" spans="1:4" s="22" customFormat="1">
      <c r="A33" s="23"/>
      <c r="B33" s="24" t="s">
        <v>25</v>
      </c>
      <c r="C33" s="24"/>
      <c r="D33" s="24"/>
    </row>
    <row r="34" spans="1:4" s="22" customFormat="1">
      <c r="A34" s="23"/>
      <c r="B34" s="24" t="s">
        <v>43</v>
      </c>
      <c r="C34" s="24"/>
      <c r="D34" s="24"/>
    </row>
    <row r="35" spans="1:4" s="22" customFormat="1">
      <c r="A35" s="23"/>
      <c r="B35" s="24"/>
      <c r="C35" s="24"/>
      <c r="D35" s="24"/>
    </row>
    <row r="36" spans="1:4" s="22" customFormat="1">
      <c r="A36" s="23"/>
      <c r="B36" s="24"/>
      <c r="C36" s="24"/>
      <c r="D36" s="24"/>
    </row>
  </sheetData>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G26"/>
  <sheetViews>
    <sheetView workbookViewId="0">
      <selection activeCell="B24" sqref="B24"/>
    </sheetView>
  </sheetViews>
  <sheetFormatPr defaultColWidth="0" defaultRowHeight="12.75" outlineLevelRow="1"/>
  <cols>
    <col min="1" max="1" width="27.85546875" style="4" customWidth="1"/>
    <col min="2" max="4" width="21" style="4" customWidth="1"/>
    <col min="5" max="7" width="0" style="4" hidden="1"/>
    <col min="8" max="16384" width="21" style="4" hidden="1"/>
  </cols>
  <sheetData>
    <row r="1" spans="1:4">
      <c r="A1" s="13" t="s">
        <v>3</v>
      </c>
      <c r="B1" s="14" t="s">
        <v>4</v>
      </c>
      <c r="C1" s="14" t="s">
        <v>5</v>
      </c>
      <c r="D1" s="15" t="s">
        <v>6</v>
      </c>
    </row>
    <row r="2" spans="1:4" outlineLevel="1">
      <c r="A2" s="11" t="s">
        <v>7</v>
      </c>
      <c r="B2" s="16" t="str">
        <f>"D"&amp;B1</f>
        <v>DJan</v>
      </c>
      <c r="C2" s="16" t="str">
        <f t="shared" ref="C2:D2" si="0">"D"&amp;C1</f>
        <v>DFeb</v>
      </c>
      <c r="D2" s="16" t="str">
        <f t="shared" si="0"/>
        <v>DMar</v>
      </c>
    </row>
    <row r="3" spans="1:4" outlineLevel="1">
      <c r="A3" s="11" t="s">
        <v>8</v>
      </c>
      <c r="B3" s="16" t="str">
        <f>B2&amp;"!"&amp;"A:D"</f>
        <v>DJan!A:D</v>
      </c>
      <c r="C3" s="16" t="str">
        <f t="shared" ref="C3:D3" si="1">C2&amp;"!"&amp;"A:D"</f>
        <v>DFeb!A:D</v>
      </c>
      <c r="D3" s="16" t="str">
        <f t="shared" si="1"/>
        <v>DMar!A:D</v>
      </c>
    </row>
    <row r="4" spans="1:4" outlineLevel="1">
      <c r="A4" s="12" t="s">
        <v>11</v>
      </c>
      <c r="B4" s="12"/>
      <c r="C4" s="12"/>
      <c r="D4" s="12"/>
    </row>
    <row r="5" spans="1:4" outlineLevel="1">
      <c r="A5" s="25" t="s">
        <v>12</v>
      </c>
      <c r="B5" s="20">
        <f ca="1">IFERROR(VLOOKUP($A5,INDIRECT(B$3),4,0),VALUE(0))</f>
        <v>10000</v>
      </c>
      <c r="C5" s="20">
        <f t="shared" ref="C5:D14" ca="1" si="2">IFERROR(VLOOKUP($A5,INDIRECT(C$3),4,0),VALUE(0))</f>
        <v>0</v>
      </c>
      <c r="D5" s="20">
        <f t="shared" ca="1" si="2"/>
        <v>0</v>
      </c>
    </row>
    <row r="6" spans="1:4" outlineLevel="1">
      <c r="A6" s="25" t="s">
        <v>13</v>
      </c>
      <c r="B6" s="20">
        <f t="shared" ref="B6:B14" ca="1" si="3">IFERROR(VLOOKUP($A6,INDIRECT(B$3),4,0),VALUE(0))</f>
        <v>20000</v>
      </c>
      <c r="C6" s="20">
        <f t="shared" ca="1" si="2"/>
        <v>0</v>
      </c>
      <c r="D6" s="20">
        <f t="shared" ca="1" si="2"/>
        <v>0</v>
      </c>
    </row>
    <row r="7" spans="1:4" outlineLevel="1">
      <c r="A7" s="25" t="s">
        <v>14</v>
      </c>
      <c r="B7" s="20">
        <f t="shared" ca="1" si="3"/>
        <v>60000</v>
      </c>
      <c r="C7" s="20">
        <f t="shared" ca="1" si="2"/>
        <v>0</v>
      </c>
      <c r="D7" s="20">
        <f t="shared" ca="1" si="2"/>
        <v>0</v>
      </c>
    </row>
    <row r="8" spans="1:4" outlineLevel="1">
      <c r="A8" s="25" t="s">
        <v>15</v>
      </c>
      <c r="B8" s="20">
        <f t="shared" ca="1" si="3"/>
        <v>40000</v>
      </c>
      <c r="C8" s="20">
        <f t="shared" ca="1" si="2"/>
        <v>158000</v>
      </c>
      <c r="D8" s="20">
        <f t="shared" ca="1" si="2"/>
        <v>0</v>
      </c>
    </row>
    <row r="9" spans="1:4" outlineLevel="1">
      <c r="A9" s="25" t="s">
        <v>16</v>
      </c>
      <c r="B9" s="20">
        <f t="shared" ca="1" si="3"/>
        <v>5000</v>
      </c>
      <c r="C9" s="20">
        <f t="shared" ca="1" si="2"/>
        <v>52222</v>
      </c>
      <c r="D9" s="20">
        <f t="shared" ca="1" si="2"/>
        <v>50000</v>
      </c>
    </row>
    <row r="10" spans="1:4" outlineLevel="1">
      <c r="A10" s="25" t="s">
        <v>17</v>
      </c>
      <c r="B10" s="20">
        <f t="shared" ca="1" si="3"/>
        <v>60000</v>
      </c>
      <c r="C10" s="20">
        <f t="shared" ca="1" si="2"/>
        <v>12546</v>
      </c>
      <c r="D10" s="20">
        <f t="shared" ca="1" si="2"/>
        <v>80000</v>
      </c>
    </row>
    <row r="11" spans="1:4" outlineLevel="1">
      <c r="A11" s="26" t="s">
        <v>18</v>
      </c>
      <c r="B11" s="20">
        <f t="shared" ca="1" si="3"/>
        <v>0</v>
      </c>
      <c r="C11" s="20">
        <f t="shared" ca="1" si="2"/>
        <v>14850</v>
      </c>
      <c r="D11" s="20">
        <f t="shared" ca="1" si="2"/>
        <v>5000</v>
      </c>
    </row>
    <row r="12" spans="1:4" outlineLevel="1">
      <c r="A12" s="26" t="s">
        <v>19</v>
      </c>
      <c r="B12" s="20">
        <f t="shared" ca="1" si="3"/>
        <v>0</v>
      </c>
      <c r="C12" s="20">
        <f t="shared" ca="1" si="2"/>
        <v>14789</v>
      </c>
      <c r="D12" s="20">
        <f t="shared" ca="1" si="2"/>
        <v>69874</v>
      </c>
    </row>
    <row r="13" spans="1:4" s="22" customFormat="1">
      <c r="A13" s="26" t="s">
        <v>20</v>
      </c>
      <c r="B13" s="20">
        <f t="shared" ca="1" si="3"/>
        <v>0</v>
      </c>
      <c r="C13" s="20">
        <f t="shared" ca="1" si="2"/>
        <v>258774</v>
      </c>
      <c r="D13" s="20">
        <f t="shared" ca="1" si="2"/>
        <v>12365</v>
      </c>
    </row>
    <row r="14" spans="1:4" s="22" customFormat="1">
      <c r="A14" s="26" t="s">
        <v>21</v>
      </c>
      <c r="B14" s="20">
        <f t="shared" ca="1" si="3"/>
        <v>0</v>
      </c>
      <c r="C14" s="20">
        <f t="shared" ca="1" si="2"/>
        <v>0</v>
      </c>
      <c r="D14" s="20">
        <f t="shared" ca="1" si="2"/>
        <v>36587</v>
      </c>
    </row>
    <row r="15" spans="1:4" s="22" customFormat="1">
      <c r="A15" s="23" t="s">
        <v>27</v>
      </c>
      <c r="B15" s="24">
        <f ca="1">SUM(B5:B14)</f>
        <v>195000</v>
      </c>
      <c r="C15" s="24">
        <f t="shared" ref="C15:D15" ca="1" si="4">SUM(C5:C14)</f>
        <v>511181</v>
      </c>
      <c r="D15" s="24">
        <f t="shared" ca="1" si="4"/>
        <v>253826</v>
      </c>
    </row>
    <row r="16" spans="1:4" s="22" customFormat="1">
      <c r="A16" s="23"/>
      <c r="B16" s="24"/>
      <c r="C16" s="24"/>
      <c r="D16" s="24"/>
    </row>
    <row r="17" spans="1:4" s="22" customFormat="1">
      <c r="A17" s="23" t="s">
        <v>29</v>
      </c>
      <c r="B17" s="24">
        <f>+JanSales</f>
        <v>195000</v>
      </c>
      <c r="C17" s="24">
        <f>+FebSales</f>
        <v>511181</v>
      </c>
      <c r="D17" s="24">
        <f>+MarSales</f>
        <v>253826</v>
      </c>
    </row>
    <row r="18" spans="1:4" s="22" customFormat="1" ht="13.5" thickBot="1">
      <c r="A18" s="23"/>
      <c r="B18" s="24"/>
      <c r="C18" s="24"/>
      <c r="D18" s="24"/>
    </row>
    <row r="19" spans="1:4" s="22" customFormat="1" ht="13.5" thickBot="1">
      <c r="A19" s="31" t="s">
        <v>26</v>
      </c>
      <c r="B19" s="32">
        <f ca="1">B15-B17</f>
        <v>0</v>
      </c>
      <c r="C19" s="32">
        <f t="shared" ref="C19:D19" ca="1" si="5">C15-C17</f>
        <v>0</v>
      </c>
      <c r="D19" s="33">
        <f t="shared" ca="1" si="5"/>
        <v>0</v>
      </c>
    </row>
    <row r="20" spans="1:4" s="22" customFormat="1">
      <c r="A20" s="23"/>
      <c r="B20" s="24"/>
      <c r="C20" s="24"/>
      <c r="D20" s="24"/>
    </row>
    <row r="21" spans="1:4" s="22" customFormat="1">
      <c r="A21" s="23"/>
      <c r="B21" s="24"/>
      <c r="C21" s="24"/>
      <c r="D21" s="24"/>
    </row>
    <row r="23" spans="1:4" ht="13.5" thickBot="1">
      <c r="A23" s="44" t="s">
        <v>30</v>
      </c>
    </row>
    <row r="24" spans="1:4" ht="13.5" thickTop="1">
      <c r="A24" s="4" t="s">
        <v>25</v>
      </c>
    </row>
    <row r="25" spans="1:4">
      <c r="A25" s="4" t="s">
        <v>32</v>
      </c>
    </row>
    <row r="26" spans="1:4">
      <c r="A26" s="4" t="s">
        <v>31</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Procedture</vt:lpstr>
      <vt:lpstr>DJan</vt:lpstr>
      <vt:lpstr>DFeb</vt:lpstr>
      <vt:lpstr>DMar</vt:lpstr>
      <vt:lpstr>DConsolidated-1 </vt:lpstr>
      <vt:lpstr>DConsolidated-2</vt:lpstr>
      <vt:lpstr>FebSales</vt:lpstr>
      <vt:lpstr>JanSales</vt:lpstr>
      <vt:lpstr>MarSales</vt:lpstr>
    </vt:vector>
  </TitlesOfParts>
  <Company>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WarezBB</dc:creator>
  <cp:lastModifiedBy>f51236a</cp:lastModifiedBy>
  <dcterms:created xsi:type="dcterms:W3CDTF">2009-05-10T12:16:12Z</dcterms:created>
  <dcterms:modified xsi:type="dcterms:W3CDTF">2013-06-01T10:39:59Z</dcterms:modified>
</cp:coreProperties>
</file>