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pawan" sheetId="5" r:id="rId1"/>
  </sheets>
  <definedNames>
    <definedName name="_xlnm.Print_Area" localSheetId="0">pawan!$A$1:$K$70</definedName>
  </definedNames>
  <calcPr calcId="125725"/>
</workbook>
</file>

<file path=xl/calcChain.xml><?xml version="1.0" encoding="utf-8"?>
<calcChain xmlns="http://schemas.openxmlformats.org/spreadsheetml/2006/main">
  <c r="J15" i="5"/>
  <c r="I17"/>
  <c r="F7"/>
  <c r="J16" l="1"/>
  <c r="J17" s="1"/>
  <c r="E16" s="1"/>
  <c r="F9"/>
  <c r="F17" l="1"/>
  <c r="F18" s="1"/>
  <c r="G7" s="1"/>
  <c r="H7" l="1"/>
  <c r="G9"/>
  <c r="I7" l="1"/>
  <c r="H9"/>
  <c r="I9" l="1"/>
  <c r="J7"/>
  <c r="J9" s="1"/>
</calcChain>
</file>

<file path=xl/sharedStrings.xml><?xml version="1.0" encoding="utf-8"?>
<sst xmlns="http://schemas.openxmlformats.org/spreadsheetml/2006/main" count="68" uniqueCount="66">
  <si>
    <t>Sr. No.</t>
  </si>
  <si>
    <t>Company</t>
  </si>
  <si>
    <t>Starting Date</t>
  </si>
  <si>
    <t>End Date</t>
  </si>
  <si>
    <t>Total Training Period</t>
  </si>
  <si>
    <t>Leave Taken</t>
  </si>
  <si>
    <t>Actual Training Period</t>
  </si>
  <si>
    <t>Excess Leave</t>
  </si>
  <si>
    <t>Leave Allowed</t>
  </si>
  <si>
    <t>Less : Leave Set off :</t>
  </si>
  <si>
    <t>ICAI Training Period</t>
  </si>
  <si>
    <t>Working Days</t>
  </si>
  <si>
    <t>Working hour per Week</t>
  </si>
  <si>
    <t xml:space="preserve">Excess Work </t>
  </si>
  <si>
    <t>Total</t>
  </si>
  <si>
    <t xml:space="preserve">NAME : </t>
  </si>
  <si>
    <t>Extra Working Days *</t>
  </si>
  <si>
    <t>Case I Days</t>
  </si>
  <si>
    <t>A. Total number of days served (365×3) 1095</t>
  </si>
  <si>
    <t>B. Less: Total leave taken (other than weekly</t>
  </si>
  <si>
    <t>holidays) 188</t>
  </si>
  <si>
    <t>C. Actual Period served 907</t>
  </si>
  <si>
    <t>D. Entitlement of leave (1/6th of the actual</t>
  </si>
  <si>
    <t>period served) (907/6) 151</t>
  </si>
  <si>
    <t>EXCESS LEAVE: (B - D) 37</t>
  </si>
  <si>
    <t>The intervening break between two examinations days, though not actually holiday, is</t>
  </si>
  <si>
    <t>treated as period actually served under articles. Further, it is clarified that if an articled assistant</t>
  </si>
  <si>
    <t>appears for one group, all intervening break for any reason, from the day of commencement of CA</t>
  </si>
  <si>
    <t>examination till the day of last examination of the concerned group and similarly, if an articled</t>
  </si>
  <si>
    <t>assistant appears for both groups then all intervening break for any reason from the day of</t>
  </si>
  <si>
    <t>commencement of CA examination and completion of both groups of the examination is treated as</t>
  </si>
  <si>
    <t>part of the training and the articled assistant is deemed to be on duty</t>
  </si>
  <si>
    <t>For the purpose of this regulation, the days (including intervening holidays) on which an</t>
  </si>
  <si>
    <t>articled assistant appears for any examination under these Regulations or Attends a course of</t>
  </si>
  <si>
    <t>academy of accounting conducted by the Institute and recognised by the Council in this behalf, shall</t>
  </si>
  <si>
    <t>not be treated as have leave but would be treated as period actually served under articles.</t>
  </si>
  <si>
    <t>For the purposes of preparing for an examination of the Institute, the articled assistant shall be granted by the principal</t>
  </si>
  <si>
    <t>leave for three months or to the extent due, whichever is less, provided an application for the leave has been made at</t>
  </si>
  <si>
    <t>least fifteen days in advance.</t>
  </si>
  <si>
    <t>(Regulation 46, 57 &amp; 58)</t>
  </si>
  <si>
    <t>Leave taken in excess of the period of leave to which he is entitled under Regulation 59 shall be treated as excess leave. The</t>
  </si>
  <si>
    <t>articled clerk is required to undergo articles for further training equivalent to the period of excess leave taken by him during the</t>
  </si>
  <si>
    <t>period of three years of training. Period of excess leave can be served with the same Principal by executing deed in Form No.</t>
  </si>
  <si>
    <t>107. However the excess leave can also be served under a new Principal as per Regulation 46.</t>
  </si>
  <si>
    <t>Conditions:</t>
  </si>
  <si>
    <t>1. In case articled training is served with the same Principal and in continuation of previous training without any break:</t>
  </si>
  <si>
    <t>a. Submit Form 108 for the previous period of Practical Training alongwith training report as specified in the Training</t>
  </si>
  <si>
    <t>Guide.</t>
  </si>
  <si>
    <t>b. Execute a supplementary deed of articles for the period equivalent to the excess leave period in Form 107 on a</t>
  </si>
  <si>
    <t>'Non-judicial Stamp Paper; or affix ' Special Adhesive Stamp' of appropriate value.</t>
  </si>
  <si>
    <t>c. The deed of supplementary articles must be submitted in original alongwith a copy so as to reach the Institute's</t>
  </si>
  <si>
    <t>Office within 60 days from the date of commencement of training.</t>
  </si>
  <si>
    <t>2. In case articled training is served with a new Principal, execute a fresh deed of articles in Form 102 and submit Form 103</t>
  </si>
  <si>
    <t>so as to reach the Institute's office within 30 days from the date of commencement of fresh articles.</t>
  </si>
  <si>
    <t>3. For condonation of delay in submission of Form 107, Please see Chapter 25 on condonation.</t>
  </si>
  <si>
    <t>Supplementary Articles</t>
  </si>
  <si>
    <t>AMAN</t>
  </si>
  <si>
    <t>Net Leave in XYZ and Co.</t>
  </si>
  <si>
    <t>XYZ and Co.</t>
  </si>
  <si>
    <t>Net Leave in XYZ  and Co.</t>
  </si>
  <si>
    <t>Leave during exam</t>
  </si>
  <si>
    <t>10.00 AM to 6.30 PM</t>
  </si>
  <si>
    <r>
      <t xml:space="preserve">Total Leave taken in XYZ  and Co (other than weekly holidays </t>
    </r>
    <r>
      <rPr>
        <sz val="12"/>
        <color theme="1"/>
        <rFont val="Calibri"/>
        <family val="2"/>
        <scheme val="minor"/>
      </rPr>
      <t xml:space="preserve"># </t>
    </r>
    <r>
      <rPr>
        <b/>
        <sz val="12"/>
        <color theme="1"/>
        <rFont val="Calibri"/>
        <family val="2"/>
        <scheme val="minor"/>
      </rPr>
      <t>)</t>
    </r>
  </si>
  <si>
    <t>Computation of Actual Leave</t>
  </si>
  <si>
    <r>
      <rPr>
        <b/>
        <sz val="12"/>
        <color rgb="FF7030A0"/>
        <rFont val="Calibri"/>
        <family val="2"/>
        <scheme val="minor"/>
      </rPr>
      <t>#</t>
    </r>
    <r>
      <rPr>
        <b/>
        <sz val="12"/>
        <color rgb="FFFF0000"/>
        <rFont val="Calibri"/>
        <family val="2"/>
        <scheme val="minor"/>
      </rPr>
      <t xml:space="preserve"> Any ICAI holyday (include Sunday) during the leave is treated as a training </t>
    </r>
  </si>
  <si>
    <t>Whether intervening break between two examinations are treated as leave or on duty?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</si>
</sst>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22"/>
      <color rgb="FFFF0000"/>
      <name val="Algerian"/>
      <family val="5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4" borderId="29" xfId="0" applyFont="1" applyFill="1" applyBorder="1" applyAlignment="1">
      <alignment horizontal="right"/>
    </xf>
    <xf numFmtId="0" fontId="2" fillId="0" borderId="0" xfId="0" applyFont="1"/>
    <xf numFmtId="0" fontId="2" fillId="4" borderId="30" xfId="0" applyFont="1" applyFill="1" applyBorder="1"/>
    <xf numFmtId="0" fontId="2" fillId="4" borderId="31" xfId="0" applyFont="1" applyFill="1" applyBorder="1"/>
    <xf numFmtId="0" fontId="2" fillId="6" borderId="32" xfId="0" applyFont="1" applyFill="1" applyBorder="1"/>
    <xf numFmtId="0" fontId="2" fillId="6" borderId="33" xfId="0" applyFont="1" applyFill="1" applyBorder="1"/>
    <xf numFmtId="0" fontId="2" fillId="6" borderId="34" xfId="0" applyFont="1" applyFill="1" applyBorder="1"/>
    <xf numFmtId="0" fontId="1" fillId="3" borderId="28" xfId="0" applyFont="1" applyFill="1" applyBorder="1"/>
    <xf numFmtId="0" fontId="1" fillId="3" borderId="31" xfId="0" applyFont="1" applyFill="1" applyBorder="1"/>
    <xf numFmtId="0" fontId="1" fillId="3" borderId="18" xfId="0" applyFont="1" applyFill="1" applyBorder="1"/>
    <xf numFmtId="0" fontId="1" fillId="3" borderId="10" xfId="0" applyFont="1" applyFill="1" applyBorder="1"/>
    <xf numFmtId="0" fontId="1" fillId="7" borderId="2" xfId="0" applyFont="1" applyFill="1" applyBorder="1"/>
    <xf numFmtId="0" fontId="1" fillId="3" borderId="2" xfId="0" applyFont="1" applyFill="1" applyBorder="1"/>
    <xf numFmtId="0" fontId="2" fillId="3" borderId="10" xfId="0" applyFont="1" applyFill="1" applyBorder="1"/>
    <xf numFmtId="0" fontId="2" fillId="3" borderId="2" xfId="0" applyFont="1" applyFill="1" applyBorder="1"/>
    <xf numFmtId="0" fontId="1" fillId="5" borderId="3" xfId="0" applyFont="1" applyFill="1" applyBorder="1"/>
    <xf numFmtId="0" fontId="2" fillId="3" borderId="4" xfId="0" applyFont="1" applyFill="1" applyBorder="1"/>
    <xf numFmtId="0" fontId="2" fillId="3" borderId="19" xfId="0" applyFont="1" applyFill="1" applyBorder="1"/>
    <xf numFmtId="0" fontId="2" fillId="3" borderId="23" xfId="0" applyFont="1" applyFill="1" applyBorder="1"/>
    <xf numFmtId="0" fontId="2" fillId="3" borderId="7" xfId="0" applyFont="1" applyFill="1" applyBorder="1"/>
    <xf numFmtId="0" fontId="2" fillId="3" borderId="11" xfId="0" applyFont="1" applyFill="1" applyBorder="1"/>
    <xf numFmtId="0" fontId="2" fillId="3" borderId="6" xfId="0" applyFont="1" applyFill="1" applyBorder="1"/>
    <xf numFmtId="0" fontId="1" fillId="3" borderId="1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4" borderId="5" xfId="0" applyFont="1" applyFill="1" applyBorder="1"/>
    <xf numFmtId="0" fontId="1" fillId="5" borderId="20" xfId="0" applyFont="1" applyFill="1" applyBorder="1"/>
    <xf numFmtId="0" fontId="2" fillId="3" borderId="25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27" xfId="0" applyFont="1" applyFill="1" applyBorder="1"/>
    <xf numFmtId="0" fontId="1" fillId="3" borderId="5" xfId="0" applyFont="1" applyFill="1" applyBorder="1"/>
    <xf numFmtId="0" fontId="1" fillId="0" borderId="0" xfId="0" applyFont="1"/>
    <xf numFmtId="0" fontId="3" fillId="3" borderId="4" xfId="0" applyFont="1" applyFill="1" applyBorder="1"/>
    <xf numFmtId="14" fontId="3" fillId="7" borderId="2" xfId="0" applyNumberFormat="1" applyFont="1" applyFill="1" applyBorder="1"/>
    <xf numFmtId="0" fontId="3" fillId="3" borderId="2" xfId="0" applyFont="1" applyFill="1" applyBorder="1"/>
    <xf numFmtId="1" fontId="3" fillId="3" borderId="2" xfId="0" applyNumberFormat="1" applyFont="1" applyFill="1" applyBorder="1"/>
    <xf numFmtId="1" fontId="3" fillId="3" borderId="11" xfId="0" applyNumberFormat="1" applyFont="1" applyFill="1" applyBorder="1"/>
    <xf numFmtId="1" fontId="3" fillId="7" borderId="2" xfId="0" applyNumberFormat="1" applyFont="1" applyFill="1" applyBorder="1"/>
    <xf numFmtId="0" fontId="3" fillId="2" borderId="8" xfId="0" applyFont="1" applyFill="1" applyBorder="1"/>
    <xf numFmtId="0" fontId="3" fillId="2" borderId="16" xfId="0" applyFont="1" applyFill="1" applyBorder="1"/>
    <xf numFmtId="0" fontId="3" fillId="3" borderId="12" xfId="0" applyFont="1" applyFill="1" applyBorder="1"/>
    <xf numFmtId="0" fontId="3" fillId="3" borderId="17" xfId="0" applyFont="1" applyFill="1" applyBorder="1"/>
    <xf numFmtId="1" fontId="3" fillId="4" borderId="5" xfId="0" applyNumberFormat="1" applyFont="1" applyFill="1" applyBorder="1"/>
    <xf numFmtId="0" fontId="3" fillId="4" borderId="12" xfId="0" applyFont="1" applyFill="1" applyBorder="1"/>
    <xf numFmtId="0" fontId="3" fillId="3" borderId="19" xfId="0" applyFont="1" applyFill="1" applyBorder="1"/>
    <xf numFmtId="1" fontId="4" fillId="5" borderId="13" xfId="0" applyNumberFormat="1" applyFont="1" applyFill="1" applyBorder="1"/>
    <xf numFmtId="0" fontId="4" fillId="5" borderId="3" xfId="0" applyFont="1" applyFill="1" applyBorder="1"/>
    <xf numFmtId="1" fontId="4" fillId="5" borderId="3" xfId="0" applyNumberFormat="1" applyFont="1" applyFill="1" applyBorder="1"/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1" fontId="3" fillId="3" borderId="17" xfId="0" applyNumberFormat="1" applyFont="1" applyFill="1" applyBorder="1"/>
    <xf numFmtId="14" fontId="3" fillId="7" borderId="24" xfId="0" applyNumberFormat="1" applyFont="1" applyFill="1" applyBorder="1"/>
    <xf numFmtId="14" fontId="3" fillId="7" borderId="38" xfId="0" applyNumberFormat="1" applyFont="1" applyFill="1" applyBorder="1"/>
    <xf numFmtId="0" fontId="3" fillId="3" borderId="7" xfId="0" applyFont="1" applyFill="1" applyBorder="1"/>
    <xf numFmtId="1" fontId="3" fillId="7" borderId="7" xfId="0" applyNumberFormat="1" applyFont="1" applyFill="1" applyBorder="1"/>
    <xf numFmtId="1" fontId="3" fillId="3" borderId="7" xfId="0" applyNumberFormat="1" applyFont="1" applyFill="1" applyBorder="1"/>
    <xf numFmtId="1" fontId="3" fillId="3" borderId="39" xfId="0" applyNumberFormat="1" applyFont="1" applyFill="1" applyBorder="1"/>
    <xf numFmtId="0" fontId="5" fillId="0" borderId="0" xfId="0" applyFont="1"/>
    <xf numFmtId="0" fontId="7" fillId="8" borderId="0" xfId="0" applyFont="1" applyFill="1" applyAlignment="1">
      <alignment horizontal="center"/>
    </xf>
    <xf numFmtId="0" fontId="5" fillId="8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5" borderId="26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1" fillId="4" borderId="30" xfId="0" applyFont="1" applyFill="1" applyBorder="1" applyAlignment="1">
      <alignment horizontal="left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69"/>
  <sheetViews>
    <sheetView tabSelected="1" view="pageBreakPreview" zoomScale="85" zoomScaleNormal="85" zoomScaleSheetLayoutView="85" workbookViewId="0">
      <selection activeCell="I22" sqref="I22"/>
    </sheetView>
  </sheetViews>
  <sheetFormatPr defaultRowHeight="15.75"/>
  <cols>
    <col min="1" max="1" width="3.140625" style="2" customWidth="1"/>
    <col min="2" max="2" width="8.85546875" style="2" bestFit="1" customWidth="1"/>
    <col min="3" max="3" width="42.5703125" style="2" customWidth="1"/>
    <col min="4" max="4" width="24.7109375" style="2" customWidth="1"/>
    <col min="5" max="5" width="15.28515625" style="2" bestFit="1" customWidth="1"/>
    <col min="6" max="6" width="22.140625" style="2" bestFit="1" customWidth="1"/>
    <col min="7" max="7" width="13.5703125" style="2" bestFit="1" customWidth="1"/>
    <col min="8" max="8" width="23.42578125" style="2" bestFit="1" customWidth="1"/>
    <col min="9" max="9" width="25.7109375" style="2" bestFit="1" customWidth="1"/>
    <col min="10" max="10" width="15.28515625" style="2" bestFit="1" customWidth="1"/>
    <col min="11" max="16384" width="9.140625" style="2"/>
  </cols>
  <sheetData>
    <row r="2" spans="2:10" ht="30">
      <c r="B2" s="60" t="s">
        <v>63</v>
      </c>
      <c r="C2" s="60"/>
      <c r="D2" s="60"/>
      <c r="E2" s="60"/>
      <c r="F2" s="60"/>
      <c r="G2" s="60"/>
      <c r="H2" s="60"/>
      <c r="I2" s="60"/>
      <c r="J2" s="60"/>
    </row>
    <row r="3" spans="2:10" ht="16.5" thickBot="1"/>
    <row r="4" spans="2:10" ht="16.5" thickBot="1">
      <c r="B4" s="1" t="s">
        <v>15</v>
      </c>
      <c r="C4" s="66" t="s">
        <v>56</v>
      </c>
      <c r="D4" s="66"/>
      <c r="E4" s="66"/>
      <c r="F4" s="3"/>
      <c r="G4" s="3"/>
      <c r="H4" s="3"/>
      <c r="I4" s="3"/>
      <c r="J4" s="4"/>
    </row>
    <row r="5" spans="2:10" ht="16.5" thickBot="1">
      <c r="B5" s="5"/>
      <c r="C5" s="6"/>
      <c r="D5" s="6"/>
      <c r="E5" s="6"/>
      <c r="F5" s="6"/>
      <c r="G5" s="6"/>
      <c r="H5" s="6"/>
      <c r="I5" s="6"/>
      <c r="J5" s="7"/>
    </row>
    <row r="6" spans="2:10" ht="16.5" thickBot="1">
      <c r="B6" s="8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8</v>
      </c>
      <c r="J6" s="9" t="s">
        <v>7</v>
      </c>
    </row>
    <row r="7" spans="2:10" ht="18.75">
      <c r="B7" s="11">
        <v>1</v>
      </c>
      <c r="C7" s="12" t="s">
        <v>58</v>
      </c>
      <c r="D7" s="34">
        <v>40544</v>
      </c>
      <c r="E7" s="34">
        <v>41640</v>
      </c>
      <c r="F7" s="35">
        <f t="shared" ref="F7" si="0">E7-D7</f>
        <v>1096</v>
      </c>
      <c r="G7" s="38">
        <f>+F18</f>
        <v>94.714285714285666</v>
      </c>
      <c r="H7" s="36">
        <f t="shared" ref="H7" si="1">F7-G7</f>
        <v>1001.2857142857143</v>
      </c>
      <c r="I7" s="36">
        <f>H7/6</f>
        <v>166.88095238095238</v>
      </c>
      <c r="J7" s="37">
        <f t="shared" ref="J7" si="2">G7-I7</f>
        <v>-72.166666666666714</v>
      </c>
    </row>
    <row r="8" spans="2:10" ht="18.75">
      <c r="B8" s="11">
        <v>2</v>
      </c>
      <c r="C8" s="12"/>
      <c r="D8" s="53"/>
      <c r="E8" s="54"/>
      <c r="F8" s="55"/>
      <c r="G8" s="56"/>
      <c r="H8" s="57"/>
      <c r="I8" s="57"/>
      <c r="J8" s="58"/>
    </row>
    <row r="9" spans="2:10" ht="21.75" thickBot="1">
      <c r="B9" s="14"/>
      <c r="C9" s="15"/>
      <c r="D9" s="67" t="s">
        <v>14</v>
      </c>
      <c r="E9" s="68"/>
      <c r="F9" s="47">
        <f>SUM(F7:F7)</f>
        <v>1096</v>
      </c>
      <c r="G9" s="48">
        <f>SUM(G7:G7)</f>
        <v>94.714285714285666</v>
      </c>
      <c r="H9" s="48">
        <f>SUM(H7:H7)</f>
        <v>1001.2857142857143</v>
      </c>
      <c r="I9" s="48">
        <f>SUM(I7:I7)</f>
        <v>166.88095238095238</v>
      </c>
      <c r="J9" s="46">
        <f>SUM(J7:J7)</f>
        <v>-72.166666666666714</v>
      </c>
    </row>
    <row r="10" spans="2:10" ht="16.5" thickTop="1">
      <c r="B10" s="14"/>
      <c r="C10" s="15"/>
      <c r="D10" s="17"/>
      <c r="E10" s="17"/>
      <c r="F10" s="17"/>
      <c r="G10" s="17"/>
      <c r="H10" s="17"/>
      <c r="I10" s="17"/>
      <c r="J10" s="18"/>
    </row>
    <row r="11" spans="2:10" ht="16.5" thickBot="1">
      <c r="B11" s="19"/>
      <c r="C11" s="20"/>
      <c r="D11" s="20"/>
      <c r="E11" s="20"/>
      <c r="F11" s="20"/>
      <c r="G11" s="15"/>
      <c r="H11" s="15"/>
      <c r="I11" s="15"/>
      <c r="J11" s="21"/>
    </row>
    <row r="12" spans="2:10" ht="16.5" thickBot="1">
      <c r="B12" s="69" t="s">
        <v>57</v>
      </c>
      <c r="C12" s="70"/>
      <c r="D12" s="70"/>
      <c r="E12" s="70"/>
      <c r="F12" s="71"/>
      <c r="G12" s="22"/>
      <c r="H12" s="15"/>
      <c r="I12" s="15"/>
      <c r="J12" s="15"/>
    </row>
    <row r="13" spans="2:10" ht="19.5" thickBot="1">
      <c r="B13" s="72" t="s">
        <v>62</v>
      </c>
      <c r="C13" s="73"/>
      <c r="D13" s="73"/>
      <c r="E13" s="39"/>
      <c r="F13" s="40">
        <v>325</v>
      </c>
      <c r="G13" s="22"/>
      <c r="H13" s="49" t="s">
        <v>16</v>
      </c>
      <c r="I13" s="50"/>
      <c r="J13" s="51"/>
    </row>
    <row r="14" spans="2:10" ht="19.5" thickBot="1">
      <c r="B14" s="11"/>
      <c r="C14" s="13"/>
      <c r="D14" s="31"/>
      <c r="E14" s="41"/>
      <c r="F14" s="42"/>
      <c r="G14" s="22"/>
      <c r="H14" s="8" t="s">
        <v>61</v>
      </c>
      <c r="I14" s="9" t="s">
        <v>12</v>
      </c>
      <c r="J14" s="9" t="s">
        <v>11</v>
      </c>
    </row>
    <row r="15" spans="2:10" ht="18.75">
      <c r="B15" s="74" t="s">
        <v>9</v>
      </c>
      <c r="C15" s="75"/>
      <c r="D15" s="75"/>
      <c r="E15" s="41"/>
      <c r="F15" s="42"/>
      <c r="G15" s="22"/>
      <c r="H15" s="10" t="s">
        <v>10</v>
      </c>
      <c r="I15" s="33">
        <v>35</v>
      </c>
      <c r="J15" s="45">
        <f>+F9-F13</f>
        <v>771</v>
      </c>
    </row>
    <row r="16" spans="2:10" ht="18.75">
      <c r="B16" s="23"/>
      <c r="C16" s="24"/>
      <c r="D16" s="25" t="s">
        <v>16</v>
      </c>
      <c r="E16" s="43">
        <f>+J17</f>
        <v>220.28571428571433</v>
      </c>
      <c r="F16" s="42"/>
      <c r="G16" s="22"/>
      <c r="H16" s="11" t="s">
        <v>6</v>
      </c>
      <c r="I16" s="35">
        <v>45</v>
      </c>
      <c r="J16" s="37">
        <f>+J15/I15*I16</f>
        <v>991.28571428571433</v>
      </c>
    </row>
    <row r="17" spans="2:10" ht="21.75" thickBot="1">
      <c r="B17" s="11"/>
      <c r="C17" s="13"/>
      <c r="D17" s="25" t="s">
        <v>60</v>
      </c>
      <c r="E17" s="44">
        <v>10</v>
      </c>
      <c r="F17" s="52">
        <f>SUM(E16:E17)</f>
        <v>230.28571428571433</v>
      </c>
      <c r="G17" s="22"/>
      <c r="H17" s="26" t="s">
        <v>13</v>
      </c>
      <c r="I17" s="47">
        <f>+I16-I15</f>
        <v>10</v>
      </c>
      <c r="J17" s="46">
        <f>J16-J15</f>
        <v>220.28571428571433</v>
      </c>
    </row>
    <row r="18" spans="2:10" ht="22.5" thickTop="1" thickBot="1">
      <c r="B18" s="63" t="s">
        <v>59</v>
      </c>
      <c r="C18" s="64"/>
      <c r="D18" s="65"/>
      <c r="E18" s="16"/>
      <c r="F18" s="46">
        <f>+F13-F17</f>
        <v>94.714285714285666</v>
      </c>
      <c r="G18" s="22"/>
    </row>
    <row r="19" spans="2:10" ht="17.25" thickTop="1" thickBot="1">
      <c r="B19" s="27"/>
      <c r="C19" s="28"/>
      <c r="D19" s="28"/>
      <c r="E19" s="28"/>
      <c r="F19" s="29"/>
      <c r="G19" s="30"/>
      <c r="H19" s="28"/>
      <c r="I19" s="28"/>
      <c r="J19" s="29"/>
    </row>
    <row r="21" spans="2:10">
      <c r="C21" s="61" t="s">
        <v>64</v>
      </c>
      <c r="D21" s="61"/>
      <c r="E21" s="61"/>
    </row>
    <row r="23" spans="2:10">
      <c r="C23" s="62" t="s">
        <v>55</v>
      </c>
      <c r="D23" s="62"/>
      <c r="E23" s="62"/>
      <c r="F23" s="62"/>
      <c r="G23" s="62"/>
      <c r="H23" s="62"/>
    </row>
    <row r="24" spans="2:10">
      <c r="C24" s="62" t="s">
        <v>39</v>
      </c>
      <c r="D24" s="62"/>
      <c r="E24" s="62"/>
      <c r="F24" s="62"/>
      <c r="G24" s="62"/>
      <c r="H24" s="62"/>
    </row>
    <row r="25" spans="2:10">
      <c r="C25" s="2" t="s">
        <v>40</v>
      </c>
    </row>
    <row r="26" spans="2:10">
      <c r="C26" s="2" t="s">
        <v>41</v>
      </c>
    </row>
    <row r="27" spans="2:10">
      <c r="C27" s="2" t="s">
        <v>42</v>
      </c>
    </row>
    <row r="28" spans="2:10">
      <c r="C28" s="2" t="s">
        <v>43</v>
      </c>
    </row>
    <row r="29" spans="2:10">
      <c r="C29" s="2" t="s">
        <v>44</v>
      </c>
    </row>
    <row r="30" spans="2:10">
      <c r="C30" s="2" t="s">
        <v>45</v>
      </c>
    </row>
    <row r="31" spans="2:10">
      <c r="C31" s="2" t="s">
        <v>46</v>
      </c>
    </row>
    <row r="32" spans="2:10">
      <c r="C32" s="2" t="s">
        <v>47</v>
      </c>
    </row>
    <row r="33" spans="3:3">
      <c r="C33" s="2" t="s">
        <v>48</v>
      </c>
    </row>
    <row r="34" spans="3:3">
      <c r="C34" s="2" t="s">
        <v>49</v>
      </c>
    </row>
    <row r="35" spans="3:3">
      <c r="C35" s="2" t="s">
        <v>50</v>
      </c>
    </row>
    <row r="36" spans="3:3">
      <c r="C36" s="2" t="s">
        <v>51</v>
      </c>
    </row>
    <row r="37" spans="3:3">
      <c r="C37" s="2" t="s">
        <v>52</v>
      </c>
    </row>
    <row r="38" spans="3:3">
      <c r="C38" s="2" t="s">
        <v>53</v>
      </c>
    </row>
    <row r="39" spans="3:3">
      <c r="C39" s="2" t="s">
        <v>54</v>
      </c>
    </row>
    <row r="42" spans="3:3">
      <c r="C42" s="32" t="s">
        <v>17</v>
      </c>
    </row>
    <row r="43" spans="3:3">
      <c r="C43" s="2" t="s">
        <v>18</v>
      </c>
    </row>
    <row r="44" spans="3:3">
      <c r="C44" s="2" t="s">
        <v>19</v>
      </c>
    </row>
    <row r="45" spans="3:3">
      <c r="C45" s="2" t="s">
        <v>20</v>
      </c>
    </row>
    <row r="46" spans="3:3">
      <c r="C46" s="2" t="s">
        <v>21</v>
      </c>
    </row>
    <row r="47" spans="3:3">
      <c r="C47" s="2" t="s">
        <v>22</v>
      </c>
    </row>
    <row r="48" spans="3:3">
      <c r="C48" s="2" t="s">
        <v>23</v>
      </c>
    </row>
    <row r="49" spans="3:6">
      <c r="C49" s="2" t="s">
        <v>24</v>
      </c>
    </row>
    <row r="53" spans="3:6">
      <c r="C53" s="59" t="s">
        <v>65</v>
      </c>
      <c r="D53" s="59"/>
      <c r="E53" s="59"/>
      <c r="F53" s="59"/>
    </row>
    <row r="54" spans="3:6">
      <c r="C54" s="2" t="s">
        <v>25</v>
      </c>
    </row>
    <row r="55" spans="3:6">
      <c r="C55" s="2" t="s">
        <v>26</v>
      </c>
    </row>
    <row r="56" spans="3:6">
      <c r="C56" s="2" t="s">
        <v>27</v>
      </c>
    </row>
    <row r="57" spans="3:6">
      <c r="C57" s="2" t="s">
        <v>28</v>
      </c>
    </row>
    <row r="58" spans="3:6">
      <c r="C58" s="2" t="s">
        <v>29</v>
      </c>
    </row>
    <row r="59" spans="3:6">
      <c r="C59" s="2" t="s">
        <v>30</v>
      </c>
    </row>
    <row r="60" spans="3:6">
      <c r="C60" s="2" t="s">
        <v>31</v>
      </c>
    </row>
    <row r="62" spans="3:6">
      <c r="C62" s="2" t="s">
        <v>32</v>
      </c>
    </row>
    <row r="63" spans="3:6">
      <c r="C63" s="2" t="s">
        <v>33</v>
      </c>
    </row>
    <row r="64" spans="3:6">
      <c r="C64" s="2" t="s">
        <v>34</v>
      </c>
    </row>
    <row r="65" spans="3:3">
      <c r="C65" s="2" t="s">
        <v>35</v>
      </c>
    </row>
    <row r="67" spans="3:3">
      <c r="C67" s="2" t="s">
        <v>36</v>
      </c>
    </row>
    <row r="68" spans="3:3">
      <c r="C68" s="2" t="s">
        <v>37</v>
      </c>
    </row>
    <row r="69" spans="3:3">
      <c r="C69" s="2" t="s">
        <v>38</v>
      </c>
    </row>
  </sheetData>
  <mergeCells count="10">
    <mergeCell ref="B2:J2"/>
    <mergeCell ref="C21:E21"/>
    <mergeCell ref="C24:H24"/>
    <mergeCell ref="C23:H23"/>
    <mergeCell ref="B18:D18"/>
    <mergeCell ref="C4:E4"/>
    <mergeCell ref="D9:E9"/>
    <mergeCell ref="B12:F12"/>
    <mergeCell ref="B13:D13"/>
    <mergeCell ref="B15:D15"/>
  </mergeCells>
  <pageMargins left="0" right="0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pawan</vt:lpstr>
      <vt:lpstr>pawan!Print_Area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2014-07-16T08:47:55Z</dcterms:modified>
</cp:coreProperties>
</file>