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defaultThemeVersion="124226"/>
  <bookViews>
    <workbookView xWindow="240" yWindow="105" windowWidth="14805" windowHeight="8010" activeTab="1"/>
  </bookViews>
  <sheets>
    <sheet name="Type of Assessee" sheetId="8" r:id="rId1"/>
    <sheet name="Less Than 60 Years" sheetId="1" r:id="rId2"/>
    <sheet name="60 Years to 80 Years" sheetId="6" r:id="rId3"/>
    <sheet name="80 Years or More " sheetId="7" r:id="rId4"/>
    <sheet name="Companies" sheetId="4" r:id="rId5"/>
    <sheet name="Firm" sheetId="5" r:id="rId6"/>
  </sheets>
  <calcPr calcId="124519"/>
</workbook>
</file>

<file path=xl/calcChain.xml><?xml version="1.0" encoding="utf-8"?>
<calcChain xmlns="http://schemas.openxmlformats.org/spreadsheetml/2006/main">
  <c r="D20" i="7"/>
  <c r="D11"/>
  <c r="D14" s="1"/>
  <c r="C21" s="1"/>
  <c r="D20" i="6"/>
  <c r="D11"/>
  <c r="D14" s="1"/>
  <c r="C21" s="1"/>
  <c r="D11" i="1"/>
  <c r="D14" s="1"/>
  <c r="D20"/>
  <c r="C9" i="5"/>
  <c r="C12" s="1"/>
  <c r="C14" s="1"/>
  <c r="C16" s="1"/>
  <c r="C19" s="1"/>
  <c r="C9" i="4"/>
  <c r="C12" s="1"/>
  <c r="C15" s="1"/>
  <c r="C17" s="1"/>
  <c r="C20" i="5" l="1"/>
  <c r="C23" i="7"/>
  <c r="D23" s="1"/>
  <c r="C22"/>
  <c r="D22" s="1"/>
  <c r="D21"/>
  <c r="D25" s="1"/>
  <c r="D27" s="1"/>
  <c r="C23" i="6"/>
  <c r="D23" s="1"/>
  <c r="C22"/>
  <c r="D22" s="1"/>
  <c r="D21"/>
  <c r="D25" s="1"/>
  <c r="D27" s="1"/>
  <c r="C21" i="1"/>
  <c r="D21" s="1"/>
  <c r="C22"/>
  <c r="D22" s="1"/>
  <c r="C23"/>
  <c r="D23" s="1"/>
  <c r="C20" i="4"/>
  <c r="C21" s="1"/>
  <c r="C22" s="1"/>
  <c r="D30" i="7" l="1"/>
  <c r="D30" i="6"/>
  <c r="D25" i="1"/>
  <c r="D27" s="1"/>
  <c r="D30" s="1"/>
  <c r="C23" i="4"/>
  <c r="C24" s="1"/>
  <c r="D31" i="7" l="1"/>
  <c r="D32" s="1"/>
  <c r="D33" s="1"/>
  <c r="D31" i="6"/>
  <c r="D32" s="1"/>
  <c r="D33" s="1"/>
  <c r="D31" i="1"/>
  <c r="C21" i="5"/>
  <c r="C22" s="1"/>
  <c r="D32" i="1"/>
  <c r="D33" s="1"/>
</calcChain>
</file>

<file path=xl/sharedStrings.xml><?xml version="1.0" encoding="utf-8"?>
<sst xmlns="http://schemas.openxmlformats.org/spreadsheetml/2006/main" count="148" uniqueCount="44">
  <si>
    <t>Source of Income</t>
  </si>
  <si>
    <t>Salaries</t>
  </si>
  <si>
    <t>Income from House Property</t>
  </si>
  <si>
    <t>Profit and Gains from Business &amp; Profession</t>
  </si>
  <si>
    <t>Capital Gain (Only Short Term)</t>
  </si>
  <si>
    <t>Income from Other Source</t>
  </si>
  <si>
    <t>Gross Total Income</t>
  </si>
  <si>
    <t>Less: Deductions u/s 80C to 80U</t>
  </si>
  <si>
    <t>Age Less than 60 Years</t>
  </si>
  <si>
    <t>Male, Female, HUF, AOP &amp; BOI</t>
  </si>
  <si>
    <t>Age 60 Years or more but Less than 80 Years</t>
  </si>
  <si>
    <t xml:space="preserve">Age 80 Years or more </t>
  </si>
  <si>
    <t>Firm</t>
  </si>
  <si>
    <t>Companies</t>
  </si>
  <si>
    <t>Less: Tax Relief</t>
  </si>
  <si>
    <t>Taxable Income</t>
  </si>
  <si>
    <t>INCOME TAX SLABS FOR FINANCIAL YEAR 2012-13</t>
  </si>
  <si>
    <t>Taxable Amount</t>
  </si>
  <si>
    <t>Computation of Tax Liability</t>
  </si>
  <si>
    <t>TAX LIABILITY</t>
  </si>
  <si>
    <t>Less: TDS/ TCS</t>
  </si>
  <si>
    <t>Net Amount For Advance Tax</t>
  </si>
  <si>
    <t>Advance Tax Date</t>
  </si>
  <si>
    <t>1st Installment</t>
  </si>
  <si>
    <t>2nd Installment</t>
  </si>
  <si>
    <t>3rd Installment</t>
  </si>
  <si>
    <t>Due Date</t>
  </si>
  <si>
    <t>Total</t>
  </si>
  <si>
    <t>ADVANCE TAX CALCULATOR FOR THE FINANCIAL YEAR 2012-13</t>
  </si>
  <si>
    <t>Amount</t>
  </si>
  <si>
    <t>4th Installment</t>
  </si>
  <si>
    <t>Age of Assesse</t>
  </si>
  <si>
    <t>Type of Assesse</t>
  </si>
  <si>
    <t>Tax Amount</t>
  </si>
  <si>
    <t>Type of Assessee</t>
  </si>
  <si>
    <t>Individual</t>
  </si>
  <si>
    <t>Less Than 60 Years</t>
  </si>
  <si>
    <t>80 Years or More</t>
  </si>
  <si>
    <t>60 Years to 80 Years</t>
  </si>
  <si>
    <t>AGE</t>
  </si>
  <si>
    <t>ADVANCE TAX CALCULATOR</t>
  </si>
  <si>
    <t>Prepared By: CA. RAVI AGARWAL</t>
  </si>
  <si>
    <t xml:space="preserve">Contact No  : 99987-10067 </t>
  </si>
  <si>
    <t>click on the option applicable to you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</si>
</sst>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20"/>
      <color theme="1"/>
      <name val="Calibri"/>
      <family val="2"/>
      <scheme val="minor"/>
    </font>
    <font>
      <u/>
      <sz val="20"/>
      <color theme="10"/>
      <name val="Calibri"/>
      <family val="2"/>
    </font>
    <font>
      <b/>
      <sz val="20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sz val="20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2" fillId="0" borderId="5" xfId="0" applyFont="1" applyBorder="1"/>
    <xf numFmtId="0" fontId="2" fillId="0" borderId="1" xfId="0" applyFont="1" applyBorder="1"/>
    <xf numFmtId="0" fontId="2" fillId="0" borderId="6" xfId="0" applyFont="1" applyBorder="1"/>
    <xf numFmtId="15" fontId="2" fillId="0" borderId="1" xfId="0" applyNumberFormat="1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0" fillId="0" borderId="11" xfId="0" applyBorder="1"/>
    <xf numFmtId="0" fontId="2" fillId="2" borderId="10" xfId="0" applyFont="1" applyFill="1" applyBorder="1" applyAlignment="1">
      <alignment horizontal="left"/>
    </xf>
    <xf numFmtId="0" fontId="2" fillId="2" borderId="5" xfId="0" applyFont="1" applyFill="1" applyBorder="1"/>
    <xf numFmtId="0" fontId="2" fillId="2" borderId="6" xfId="0" applyFont="1" applyFill="1" applyBorder="1" applyAlignment="1">
      <alignment horizontal="right"/>
    </xf>
    <xf numFmtId="0" fontId="2" fillId="2" borderId="1" xfId="0" applyFont="1" applyFill="1" applyBorder="1"/>
    <xf numFmtId="0" fontId="2" fillId="2" borderId="6" xfId="0" applyFont="1" applyFill="1" applyBorder="1"/>
    <xf numFmtId="0" fontId="2" fillId="2" borderId="9" xfId="0" applyFont="1" applyFill="1" applyBorder="1"/>
    <xf numFmtId="0" fontId="2" fillId="2" borderId="6" xfId="0" applyFont="1" applyFill="1" applyBorder="1" applyAlignment="1">
      <alignment horizontal="center"/>
    </xf>
    <xf numFmtId="0" fontId="0" fillId="0" borderId="0" xfId="0" applyFill="1" applyBorder="1"/>
    <xf numFmtId="0" fontId="0" fillId="0" borderId="13" xfId="0" applyBorder="1"/>
    <xf numFmtId="0" fontId="2" fillId="2" borderId="13" xfId="0" applyFont="1" applyFill="1" applyBorder="1"/>
    <xf numFmtId="0" fontId="2" fillId="0" borderId="13" xfId="0" applyFont="1" applyBorder="1"/>
    <xf numFmtId="0" fontId="2" fillId="0" borderId="13" xfId="0" applyFont="1" applyBorder="1" applyAlignment="1">
      <alignment horizontal="center"/>
    </xf>
    <xf numFmtId="15" fontId="2" fillId="0" borderId="13" xfId="0" applyNumberFormat="1" applyFont="1" applyBorder="1"/>
    <xf numFmtId="0" fontId="2" fillId="0" borderId="14" xfId="0" applyFont="1" applyBorder="1"/>
    <xf numFmtId="0" fontId="2" fillId="0" borderId="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0" fillId="2" borderId="6" xfId="0" applyFill="1" applyBorder="1"/>
    <xf numFmtId="0" fontId="0" fillId="0" borderId="5" xfId="0" applyBorder="1" applyAlignment="1"/>
    <xf numFmtId="0" fontId="0" fillId="0" borderId="1" xfId="0" applyBorder="1" applyAlignment="1"/>
    <xf numFmtId="0" fontId="4" fillId="3" borderId="0" xfId="0" applyFont="1" applyFill="1"/>
    <xf numFmtId="0" fontId="0" fillId="3" borderId="0" xfId="0" applyFill="1"/>
    <xf numFmtId="0" fontId="0" fillId="3" borderId="0" xfId="0" applyFill="1" applyBorder="1"/>
    <xf numFmtId="0" fontId="4" fillId="3" borderId="1" xfId="0" applyFont="1" applyFill="1" applyBorder="1"/>
    <xf numFmtId="0" fontId="5" fillId="3" borderId="1" xfId="1" applyFont="1" applyFill="1" applyBorder="1" applyAlignment="1" applyProtection="1"/>
    <xf numFmtId="0" fontId="6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2" fillId="2" borderId="17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8" xfId="0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0" fillId="0" borderId="17" xfId="0" applyBorder="1" applyAlignment="1"/>
    <xf numFmtId="0" fontId="0" fillId="0" borderId="18" xfId="0" applyBorder="1" applyAlignment="1"/>
    <xf numFmtId="0" fontId="2" fillId="0" borderId="17" xfId="0" applyFont="1" applyBorder="1" applyAlignment="1"/>
    <xf numFmtId="0" fontId="2" fillId="0" borderId="18" xfId="0" applyFont="1" applyBorder="1" applyAlignment="1"/>
    <xf numFmtId="0" fontId="2" fillId="2" borderId="17" xfId="0" applyFont="1" applyFill="1" applyBorder="1" applyAlignment="1"/>
    <xf numFmtId="0" fontId="2" fillId="2" borderId="18" xfId="0" applyFont="1" applyFill="1" applyBorder="1" applyAlignment="1"/>
    <xf numFmtId="0" fontId="1" fillId="2" borderId="17" xfId="0" applyFont="1" applyFill="1" applyBorder="1" applyAlignment="1"/>
    <xf numFmtId="0" fontId="1" fillId="2" borderId="18" xfId="0" applyFont="1" applyFill="1" applyBorder="1" applyAlignment="1"/>
    <xf numFmtId="0" fontId="2" fillId="2" borderId="1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0" fillId="2" borderId="17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8" fillId="4" borderId="0" xfId="0" applyFont="1" applyFill="1"/>
    <xf numFmtId="0" fontId="4" fillId="4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14"/>
  <sheetViews>
    <sheetView topLeftCell="A4" workbookViewId="0">
      <selection activeCell="D8" sqref="D8"/>
    </sheetView>
  </sheetViews>
  <sheetFormatPr defaultRowHeight="26.25"/>
  <cols>
    <col min="1" max="1" width="28.5703125" style="37" bestFit="1" customWidth="1"/>
    <col min="2" max="2" width="33.85546875" style="37" bestFit="1" customWidth="1"/>
    <col min="3" max="16384" width="9.140625" style="37"/>
  </cols>
  <sheetData>
    <row r="1" spans="1:2">
      <c r="A1" s="44" t="s">
        <v>40</v>
      </c>
      <c r="B1" s="44"/>
    </row>
    <row r="2" spans="1:2">
      <c r="A2" s="42"/>
      <c r="B2" s="42"/>
    </row>
    <row r="3" spans="1:2">
      <c r="A3" s="37" t="s">
        <v>43</v>
      </c>
    </row>
    <row r="5" spans="1:2">
      <c r="A5" s="43" t="s">
        <v>34</v>
      </c>
      <c r="B5" s="43" t="s">
        <v>39</v>
      </c>
    </row>
    <row r="6" spans="1:2">
      <c r="A6" s="40" t="s">
        <v>35</v>
      </c>
      <c r="B6" s="41" t="s">
        <v>36</v>
      </c>
    </row>
    <row r="7" spans="1:2">
      <c r="A7" s="40"/>
      <c r="B7" s="41" t="s">
        <v>38</v>
      </c>
    </row>
    <row r="8" spans="1:2">
      <c r="A8" s="40"/>
      <c r="B8" s="41" t="s">
        <v>37</v>
      </c>
    </row>
    <row r="9" spans="1:2">
      <c r="A9" s="40"/>
      <c r="B9" s="40"/>
    </row>
    <row r="10" spans="1:2">
      <c r="A10" s="41" t="s">
        <v>13</v>
      </c>
      <c r="B10" s="40"/>
    </row>
    <row r="11" spans="1:2">
      <c r="A11" s="41" t="s">
        <v>12</v>
      </c>
      <c r="B11" s="40"/>
    </row>
    <row r="13" spans="1:2">
      <c r="A13" s="82" t="s">
        <v>41</v>
      </c>
      <c r="B13" s="83"/>
    </row>
    <row r="14" spans="1:2">
      <c r="A14" s="82" t="s">
        <v>42</v>
      </c>
      <c r="B14" s="83"/>
    </row>
  </sheetData>
  <mergeCells count="1">
    <mergeCell ref="A1:B1"/>
  </mergeCells>
  <hyperlinks>
    <hyperlink ref="B8" location="'80 Years or More '!A1" display="80 Years or More"/>
    <hyperlink ref="A10" location="Companies!A1" display="Companies"/>
    <hyperlink ref="A11" location="Firm!A1" display="Firm"/>
    <hyperlink ref="B7" location="'60 Years to 80 Years'!A1" display="60 Years to 80 Years"/>
    <hyperlink ref="B6" location="'Less Than 60 Years'!A1" display="Less Than 60 Years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P54"/>
  <sheetViews>
    <sheetView tabSelected="1" workbookViewId="0">
      <selection activeCell="E5" sqref="E5"/>
    </sheetView>
  </sheetViews>
  <sheetFormatPr defaultRowHeight="15"/>
  <cols>
    <col min="1" max="1" width="56.28515625" customWidth="1"/>
    <col min="2" max="2" width="17.28515625" bestFit="1" customWidth="1"/>
    <col min="3" max="3" width="17.28515625" customWidth="1"/>
    <col min="4" max="4" width="16.42578125" customWidth="1"/>
    <col min="5" max="16" width="9.140625" style="38"/>
  </cols>
  <sheetData>
    <row r="1" spans="1:4" ht="15.75">
      <c r="A1" s="55" t="s">
        <v>28</v>
      </c>
      <c r="B1" s="56"/>
      <c r="C1" s="57"/>
      <c r="D1" s="58"/>
    </row>
    <row r="2" spans="1:4" ht="15.75">
      <c r="A2" s="16" t="s">
        <v>32</v>
      </c>
      <c r="B2" s="59" t="s">
        <v>9</v>
      </c>
      <c r="C2" s="60"/>
      <c r="D2" s="61"/>
    </row>
    <row r="3" spans="1:4" ht="15.75">
      <c r="A3" s="16" t="s">
        <v>31</v>
      </c>
      <c r="B3" s="59" t="s">
        <v>8</v>
      </c>
      <c r="C3" s="60"/>
      <c r="D3" s="61"/>
    </row>
    <row r="4" spans="1:4" ht="15.75">
      <c r="A4" s="2"/>
      <c r="B4" s="52"/>
      <c r="C4" s="53"/>
      <c r="D4" s="54"/>
    </row>
    <row r="5" spans="1:4" ht="15.75">
      <c r="A5" s="62" t="s">
        <v>0</v>
      </c>
      <c r="B5" s="60"/>
      <c r="C5" s="63"/>
      <c r="D5" s="18" t="s">
        <v>29</v>
      </c>
    </row>
    <row r="6" spans="1:4">
      <c r="A6" s="48" t="s">
        <v>1</v>
      </c>
      <c r="B6" s="49"/>
      <c r="C6" s="50"/>
      <c r="D6" s="3">
        <v>0</v>
      </c>
    </row>
    <row r="7" spans="1:4">
      <c r="A7" s="48" t="s">
        <v>2</v>
      </c>
      <c r="B7" s="49"/>
      <c r="C7" s="50"/>
      <c r="D7" s="3">
        <v>0</v>
      </c>
    </row>
    <row r="8" spans="1:4">
      <c r="A8" s="48" t="s">
        <v>3</v>
      </c>
      <c r="B8" s="49"/>
      <c r="C8" s="50"/>
      <c r="D8" s="3">
        <v>0</v>
      </c>
    </row>
    <row r="9" spans="1:4">
      <c r="A9" s="48" t="s">
        <v>4</v>
      </c>
      <c r="B9" s="49"/>
      <c r="C9" s="50"/>
      <c r="D9" s="3">
        <v>0</v>
      </c>
    </row>
    <row r="10" spans="1:4">
      <c r="A10" s="48" t="s">
        <v>5</v>
      </c>
      <c r="B10" s="49"/>
      <c r="C10" s="50"/>
      <c r="D10" s="3">
        <v>0</v>
      </c>
    </row>
    <row r="11" spans="1:4" ht="15.75">
      <c r="A11" s="45" t="s">
        <v>6</v>
      </c>
      <c r="B11" s="46"/>
      <c r="C11" s="51"/>
      <c r="D11" s="17">
        <f>+SUM(D6:D10)</f>
        <v>0</v>
      </c>
    </row>
    <row r="12" spans="1:4">
      <c r="A12" s="48" t="s">
        <v>7</v>
      </c>
      <c r="B12" s="49"/>
      <c r="C12" s="50"/>
      <c r="D12" s="3">
        <v>0</v>
      </c>
    </row>
    <row r="13" spans="1:4">
      <c r="A13" s="48" t="s">
        <v>14</v>
      </c>
      <c r="B13" s="49"/>
      <c r="C13" s="50"/>
      <c r="D13" s="3">
        <v>0</v>
      </c>
    </row>
    <row r="14" spans="1:4" ht="15.75">
      <c r="A14" s="45" t="s">
        <v>15</v>
      </c>
      <c r="B14" s="46"/>
      <c r="C14" s="47"/>
      <c r="D14" s="20">
        <f>+D11-SUM(D12:D13)</f>
        <v>0</v>
      </c>
    </row>
    <row r="15" spans="1:4">
      <c r="A15" s="2"/>
      <c r="B15" s="1"/>
      <c r="C15" s="24"/>
      <c r="D15" s="3"/>
    </row>
    <row r="16" spans="1:4" ht="15.75">
      <c r="A16" s="45" t="s">
        <v>18</v>
      </c>
      <c r="B16" s="46"/>
      <c r="C16" s="47"/>
      <c r="D16" s="3"/>
    </row>
    <row r="17" spans="1:5">
      <c r="A17" s="2"/>
      <c r="B17" s="1"/>
      <c r="C17" s="24"/>
      <c r="D17" s="3"/>
    </row>
    <row r="18" spans="1:5" ht="15.75">
      <c r="A18" s="17" t="s">
        <v>16</v>
      </c>
      <c r="B18" s="19" t="s">
        <v>17</v>
      </c>
      <c r="C18" s="25"/>
      <c r="D18" s="33" t="s">
        <v>33</v>
      </c>
    </row>
    <row r="19" spans="1:5">
      <c r="A19" s="2"/>
      <c r="B19" s="1"/>
      <c r="C19" s="24"/>
      <c r="D19" s="3"/>
    </row>
    <row r="20" spans="1:5">
      <c r="A20" s="2">
        <v>0</v>
      </c>
      <c r="B20" s="1">
        <v>200000</v>
      </c>
      <c r="C20" s="24">
        <v>0</v>
      </c>
      <c r="D20" s="3">
        <f>+IF(C20&gt;=0,C20,0)</f>
        <v>0</v>
      </c>
      <c r="E20" s="39"/>
    </row>
    <row r="21" spans="1:5">
      <c r="A21" s="2">
        <v>200000</v>
      </c>
      <c r="B21" s="1">
        <v>500000</v>
      </c>
      <c r="C21">
        <f>+IF(D14-B21&gt;0,30000,(D14-200000)*0.1)</f>
        <v>-20000</v>
      </c>
      <c r="D21" s="3">
        <f t="shared" ref="D21:D23" si="0">+IF(C21&gt;=0,C21,0)</f>
        <v>0</v>
      </c>
    </row>
    <row r="22" spans="1:5">
      <c r="A22" s="2">
        <v>500000</v>
      </c>
      <c r="B22" s="1">
        <v>1000000</v>
      </c>
      <c r="C22" s="24">
        <f>+IF(D14-B22&gt;0,100000,(D14-500000)*0.2)</f>
        <v>-100000</v>
      </c>
      <c r="D22" s="3">
        <f t="shared" si="0"/>
        <v>0</v>
      </c>
    </row>
    <row r="23" spans="1:5">
      <c r="A23" s="2">
        <v>1000000</v>
      </c>
      <c r="B23" s="1">
        <v>150000</v>
      </c>
      <c r="C23" s="24">
        <f>+IF(D14&gt;100000,(D14-1000000)*0.3,0)</f>
        <v>0</v>
      </c>
      <c r="D23" s="3">
        <f t="shared" si="0"/>
        <v>0</v>
      </c>
    </row>
    <row r="24" spans="1:5">
      <c r="A24" s="2"/>
      <c r="B24" s="1"/>
      <c r="C24" s="24"/>
      <c r="D24" s="3"/>
    </row>
    <row r="25" spans="1:5" ht="15.75">
      <c r="A25" s="4" t="s">
        <v>19</v>
      </c>
      <c r="B25" s="5"/>
      <c r="C25" s="26"/>
      <c r="D25" s="6">
        <f>+SUM(D20:D24)*1.03</f>
        <v>0</v>
      </c>
    </row>
    <row r="26" spans="1:5" ht="15.75">
      <c r="A26" s="4" t="s">
        <v>20</v>
      </c>
      <c r="B26" s="5"/>
      <c r="C26" s="26"/>
      <c r="D26" s="6">
        <v>0</v>
      </c>
    </row>
    <row r="27" spans="1:5" ht="15.75">
      <c r="A27" s="45" t="s">
        <v>21</v>
      </c>
      <c r="B27" s="46"/>
      <c r="C27" s="47"/>
      <c r="D27" s="20">
        <f>+D25-D26</f>
        <v>0</v>
      </c>
    </row>
    <row r="28" spans="1:5">
      <c r="A28" s="2"/>
      <c r="B28" s="1"/>
      <c r="C28" s="24"/>
      <c r="D28" s="3"/>
    </row>
    <row r="29" spans="1:5" ht="15.75">
      <c r="A29" s="10" t="s">
        <v>22</v>
      </c>
      <c r="B29" s="11" t="s">
        <v>26</v>
      </c>
      <c r="C29" s="27"/>
      <c r="D29" s="12" t="s">
        <v>29</v>
      </c>
    </row>
    <row r="30" spans="1:5" ht="15.75">
      <c r="A30" s="4" t="s">
        <v>23</v>
      </c>
      <c r="B30" s="7">
        <v>41167</v>
      </c>
      <c r="C30" s="28"/>
      <c r="D30" s="20">
        <f>+D27*0.3</f>
        <v>0</v>
      </c>
    </row>
    <row r="31" spans="1:5" ht="15.75">
      <c r="A31" s="4" t="s">
        <v>24</v>
      </c>
      <c r="B31" s="7">
        <v>41258</v>
      </c>
      <c r="C31" s="28"/>
      <c r="D31" s="20">
        <f>+(D27*0.6)-D30</f>
        <v>0</v>
      </c>
    </row>
    <row r="32" spans="1:5" ht="15.75">
      <c r="A32" s="4" t="s">
        <v>25</v>
      </c>
      <c r="B32" s="7">
        <v>41348</v>
      </c>
      <c r="C32" s="28"/>
      <c r="D32" s="20">
        <f>+D27-SUM(D30:D31)</f>
        <v>0</v>
      </c>
    </row>
    <row r="33" spans="1:4" ht="16.5" thickBot="1">
      <c r="A33" s="8" t="s">
        <v>27</v>
      </c>
      <c r="B33" s="9"/>
      <c r="C33" s="29"/>
      <c r="D33" s="21">
        <f>+SUM(D30:D32)</f>
        <v>0</v>
      </c>
    </row>
    <row r="34" spans="1:4" s="38" customFormat="1"/>
    <row r="35" spans="1:4" s="38" customFormat="1"/>
    <row r="36" spans="1:4" s="38" customFormat="1"/>
    <row r="37" spans="1:4" s="38" customFormat="1"/>
    <row r="38" spans="1:4" s="38" customFormat="1"/>
    <row r="39" spans="1:4" s="38" customFormat="1"/>
    <row r="40" spans="1:4" s="38" customFormat="1"/>
    <row r="41" spans="1:4" s="38" customFormat="1"/>
    <row r="42" spans="1:4" s="38" customFormat="1"/>
    <row r="43" spans="1:4" s="38" customFormat="1"/>
    <row r="44" spans="1:4" s="38" customFormat="1"/>
    <row r="45" spans="1:4" s="38" customFormat="1"/>
    <row r="46" spans="1:4" s="38" customFormat="1"/>
    <row r="47" spans="1:4" s="38" customFormat="1"/>
    <row r="48" spans="1:4" s="38" customFormat="1"/>
    <row r="49" s="38" customFormat="1"/>
    <row r="50" s="38" customFormat="1"/>
    <row r="51" s="38" customFormat="1"/>
    <row r="52" s="38" customFormat="1"/>
    <row r="53" s="38" customFormat="1"/>
    <row r="54" s="38" customFormat="1"/>
  </sheetData>
  <mergeCells count="16">
    <mergeCell ref="B4:D4"/>
    <mergeCell ref="A1:D1"/>
    <mergeCell ref="B2:D2"/>
    <mergeCell ref="B3:D3"/>
    <mergeCell ref="A5:C5"/>
    <mergeCell ref="A6:C6"/>
    <mergeCell ref="A7:C7"/>
    <mergeCell ref="A8:C8"/>
    <mergeCell ref="A9:C9"/>
    <mergeCell ref="A10:C10"/>
    <mergeCell ref="A27:C27"/>
    <mergeCell ref="A12:C12"/>
    <mergeCell ref="A13:C13"/>
    <mergeCell ref="A11:C11"/>
    <mergeCell ref="A14:C14"/>
    <mergeCell ref="A16:C1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E33"/>
  <sheetViews>
    <sheetView workbookViewId="0">
      <selection sqref="A1:D1"/>
    </sheetView>
  </sheetViews>
  <sheetFormatPr defaultRowHeight="15"/>
  <cols>
    <col min="1" max="1" width="56.28515625" customWidth="1"/>
    <col min="2" max="2" width="17.28515625" bestFit="1" customWidth="1"/>
    <col min="3" max="3" width="17.28515625" customWidth="1"/>
    <col min="4" max="4" width="16.42578125" customWidth="1"/>
  </cols>
  <sheetData>
    <row r="1" spans="1:4" ht="15.75">
      <c r="A1" s="55" t="s">
        <v>28</v>
      </c>
      <c r="B1" s="56"/>
      <c r="C1" s="57"/>
      <c r="D1" s="58"/>
    </row>
    <row r="2" spans="1:4" ht="15.75">
      <c r="A2" s="16" t="s">
        <v>32</v>
      </c>
      <c r="B2" s="59" t="s">
        <v>9</v>
      </c>
      <c r="C2" s="60"/>
      <c r="D2" s="61"/>
    </row>
    <row r="3" spans="1:4" ht="15.75">
      <c r="A3" s="16" t="s">
        <v>31</v>
      </c>
      <c r="B3" s="59" t="s">
        <v>10</v>
      </c>
      <c r="C3" s="60"/>
      <c r="D3" s="61"/>
    </row>
    <row r="4" spans="1:4" ht="15.75">
      <c r="A4" s="2"/>
      <c r="B4" s="52"/>
      <c r="C4" s="53"/>
      <c r="D4" s="54"/>
    </row>
    <row r="5" spans="1:4" ht="15.75">
      <c r="A5" s="62" t="s">
        <v>0</v>
      </c>
      <c r="B5" s="60"/>
      <c r="C5" s="63"/>
      <c r="D5" s="18" t="s">
        <v>29</v>
      </c>
    </row>
    <row r="6" spans="1:4">
      <c r="A6" s="48" t="s">
        <v>1</v>
      </c>
      <c r="B6" s="49"/>
      <c r="C6" s="50"/>
      <c r="D6" s="3">
        <v>0</v>
      </c>
    </row>
    <row r="7" spans="1:4">
      <c r="A7" s="48" t="s">
        <v>2</v>
      </c>
      <c r="B7" s="49"/>
      <c r="C7" s="50"/>
      <c r="D7" s="3">
        <v>0</v>
      </c>
    </row>
    <row r="8" spans="1:4">
      <c r="A8" s="48" t="s">
        <v>3</v>
      </c>
      <c r="B8" s="49"/>
      <c r="C8" s="50"/>
      <c r="D8" s="3">
        <v>0</v>
      </c>
    </row>
    <row r="9" spans="1:4">
      <c r="A9" s="48" t="s">
        <v>4</v>
      </c>
      <c r="B9" s="49"/>
      <c r="C9" s="50"/>
      <c r="D9" s="3">
        <v>0</v>
      </c>
    </row>
    <row r="10" spans="1:4">
      <c r="A10" s="48" t="s">
        <v>5</v>
      </c>
      <c r="B10" s="49"/>
      <c r="C10" s="50"/>
      <c r="D10" s="3">
        <v>0</v>
      </c>
    </row>
    <row r="11" spans="1:4" ht="15.75">
      <c r="A11" s="45" t="s">
        <v>6</v>
      </c>
      <c r="B11" s="46"/>
      <c r="C11" s="51"/>
      <c r="D11" s="17">
        <f>+SUM(D6:D10)</f>
        <v>0</v>
      </c>
    </row>
    <row r="12" spans="1:4">
      <c r="A12" s="48" t="s">
        <v>7</v>
      </c>
      <c r="B12" s="49"/>
      <c r="C12" s="50"/>
      <c r="D12" s="3">
        <v>0</v>
      </c>
    </row>
    <row r="13" spans="1:4">
      <c r="A13" s="48" t="s">
        <v>14</v>
      </c>
      <c r="B13" s="49"/>
      <c r="C13" s="50"/>
      <c r="D13" s="3">
        <v>0</v>
      </c>
    </row>
    <row r="14" spans="1:4" ht="15.75">
      <c r="A14" s="45" t="s">
        <v>15</v>
      </c>
      <c r="B14" s="46"/>
      <c r="C14" s="47"/>
      <c r="D14" s="20">
        <f>+D11-SUM(D12:D13)</f>
        <v>0</v>
      </c>
    </row>
    <row r="15" spans="1:4">
      <c r="A15" s="2"/>
      <c r="B15" s="1"/>
      <c r="C15" s="24"/>
      <c r="D15" s="3"/>
    </row>
    <row r="16" spans="1:4" ht="15.75">
      <c r="A16" s="45" t="s">
        <v>18</v>
      </c>
      <c r="B16" s="46"/>
      <c r="C16" s="47"/>
      <c r="D16" s="3"/>
    </row>
    <row r="17" spans="1:5">
      <c r="A17" s="2"/>
      <c r="B17" s="1"/>
      <c r="C17" s="24"/>
      <c r="D17" s="3"/>
    </row>
    <row r="18" spans="1:5" ht="15.75">
      <c r="A18" s="17" t="s">
        <v>16</v>
      </c>
      <c r="B18" s="19" t="s">
        <v>17</v>
      </c>
      <c r="C18" s="25"/>
      <c r="D18" s="33" t="s">
        <v>33</v>
      </c>
    </row>
    <row r="19" spans="1:5">
      <c r="A19" s="2"/>
      <c r="B19" s="1"/>
      <c r="C19" s="24"/>
      <c r="D19" s="3"/>
    </row>
    <row r="20" spans="1:5">
      <c r="A20" s="2">
        <v>0</v>
      </c>
      <c r="B20" s="1">
        <v>250000</v>
      </c>
      <c r="C20" s="24">
        <v>0</v>
      </c>
      <c r="D20" s="3">
        <f>+IF(C20&gt;=0,C20,0)</f>
        <v>0</v>
      </c>
      <c r="E20" s="23"/>
    </row>
    <row r="21" spans="1:5">
      <c r="A21" s="2">
        <v>250000</v>
      </c>
      <c r="B21" s="1">
        <v>500000</v>
      </c>
      <c r="C21">
        <f>+IF(D14-B21&gt;0,30000,(D14-250000)*0.1)</f>
        <v>-25000</v>
      </c>
      <c r="D21" s="3">
        <f t="shared" ref="D21:D23" si="0">+IF(C21&gt;=0,C21,0)</f>
        <v>0</v>
      </c>
    </row>
    <row r="22" spans="1:5">
      <c r="A22" s="2">
        <v>500000</v>
      </c>
      <c r="B22" s="1">
        <v>1000000</v>
      </c>
      <c r="C22" s="24">
        <f>+IF(D14-B22&gt;0,100000,(D14-500000)*0.2)</f>
        <v>-100000</v>
      </c>
      <c r="D22" s="3">
        <f t="shared" si="0"/>
        <v>0</v>
      </c>
    </row>
    <row r="23" spans="1:5">
      <c r="A23" s="2">
        <v>1000000</v>
      </c>
      <c r="B23" s="1">
        <v>150000</v>
      </c>
      <c r="C23" s="24">
        <f>+IF(D14&gt;100000,(D14-1000000)*0.3,0)</f>
        <v>0</v>
      </c>
      <c r="D23" s="3">
        <f t="shared" si="0"/>
        <v>0</v>
      </c>
    </row>
    <row r="24" spans="1:5">
      <c r="A24" s="2"/>
      <c r="B24" s="1"/>
      <c r="C24" s="24"/>
      <c r="D24" s="3"/>
    </row>
    <row r="25" spans="1:5" ht="15.75">
      <c r="A25" s="4" t="s">
        <v>19</v>
      </c>
      <c r="B25" s="5"/>
      <c r="C25" s="26"/>
      <c r="D25" s="6">
        <f>+SUM(D20:D24)*1.03</f>
        <v>0</v>
      </c>
    </row>
    <row r="26" spans="1:5" ht="15.75">
      <c r="A26" s="4" t="s">
        <v>20</v>
      </c>
      <c r="B26" s="5"/>
      <c r="C26" s="26"/>
      <c r="D26" s="6">
        <v>0</v>
      </c>
    </row>
    <row r="27" spans="1:5" ht="15.75">
      <c r="A27" s="45" t="s">
        <v>21</v>
      </c>
      <c r="B27" s="46"/>
      <c r="C27" s="47"/>
      <c r="D27" s="20">
        <f>+D25-D26</f>
        <v>0</v>
      </c>
    </row>
    <row r="28" spans="1:5">
      <c r="A28" s="2"/>
      <c r="B28" s="1"/>
      <c r="C28" s="24"/>
      <c r="D28" s="3"/>
    </row>
    <row r="29" spans="1:5" ht="15.75">
      <c r="A29" s="10" t="s">
        <v>22</v>
      </c>
      <c r="B29" s="30" t="s">
        <v>26</v>
      </c>
      <c r="C29" s="31"/>
      <c r="D29" s="32" t="s">
        <v>29</v>
      </c>
    </row>
    <row r="30" spans="1:5" ht="15.75">
      <c r="A30" s="4" t="s">
        <v>23</v>
      </c>
      <c r="B30" s="7">
        <v>41167</v>
      </c>
      <c r="C30" s="28"/>
      <c r="D30" s="20">
        <f>+D27*0.3</f>
        <v>0</v>
      </c>
    </row>
    <row r="31" spans="1:5" ht="15.75">
      <c r="A31" s="4" t="s">
        <v>24</v>
      </c>
      <c r="B31" s="7">
        <v>41258</v>
      </c>
      <c r="C31" s="28"/>
      <c r="D31" s="20">
        <f>+(D27*0.6)-D30</f>
        <v>0</v>
      </c>
    </row>
    <row r="32" spans="1:5" ht="15.75">
      <c r="A32" s="4" t="s">
        <v>25</v>
      </c>
      <c r="B32" s="7">
        <v>41348</v>
      </c>
      <c r="C32" s="28"/>
      <c r="D32" s="20">
        <f>+D27-SUM(D30:D31)</f>
        <v>0</v>
      </c>
    </row>
    <row r="33" spans="1:4" ht="16.5" thickBot="1">
      <c r="A33" s="8" t="s">
        <v>27</v>
      </c>
      <c r="B33" s="9"/>
      <c r="C33" s="29"/>
      <c r="D33" s="21">
        <f>+SUM(D30:D32)</f>
        <v>0</v>
      </c>
    </row>
  </sheetData>
  <mergeCells count="16">
    <mergeCell ref="A6:C6"/>
    <mergeCell ref="A1:D1"/>
    <mergeCell ref="B2:D2"/>
    <mergeCell ref="B3:D3"/>
    <mergeCell ref="B4:D4"/>
    <mergeCell ref="A5:C5"/>
    <mergeCell ref="A13:C13"/>
    <mergeCell ref="A14:C14"/>
    <mergeCell ref="A16:C16"/>
    <mergeCell ref="A27:C27"/>
    <mergeCell ref="A7:C7"/>
    <mergeCell ref="A8:C8"/>
    <mergeCell ref="A9:C9"/>
    <mergeCell ref="A10:C10"/>
    <mergeCell ref="A11:C11"/>
    <mergeCell ref="A12:C1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E33"/>
  <sheetViews>
    <sheetView workbookViewId="0">
      <selection sqref="A1:D1"/>
    </sheetView>
  </sheetViews>
  <sheetFormatPr defaultRowHeight="15"/>
  <cols>
    <col min="1" max="1" width="56.28515625" customWidth="1"/>
    <col min="2" max="2" width="17.28515625" bestFit="1" customWidth="1"/>
    <col min="3" max="3" width="17.28515625" customWidth="1"/>
    <col min="4" max="4" width="16.42578125" customWidth="1"/>
  </cols>
  <sheetData>
    <row r="1" spans="1:4" ht="15.75">
      <c r="A1" s="55" t="s">
        <v>28</v>
      </c>
      <c r="B1" s="56"/>
      <c r="C1" s="57"/>
      <c r="D1" s="58"/>
    </row>
    <row r="2" spans="1:4" ht="15.75">
      <c r="A2" s="16" t="s">
        <v>32</v>
      </c>
      <c r="B2" s="59" t="s">
        <v>9</v>
      </c>
      <c r="C2" s="60"/>
      <c r="D2" s="61"/>
    </row>
    <row r="3" spans="1:4" ht="15.75">
      <c r="A3" s="16" t="s">
        <v>31</v>
      </c>
      <c r="B3" s="59" t="s">
        <v>11</v>
      </c>
      <c r="C3" s="60"/>
      <c r="D3" s="61"/>
    </row>
    <row r="4" spans="1:4" ht="15.75">
      <c r="A4" s="2"/>
      <c r="B4" s="52"/>
      <c r="C4" s="53"/>
      <c r="D4" s="54"/>
    </row>
    <row r="5" spans="1:4" ht="15.75">
      <c r="A5" s="62" t="s">
        <v>0</v>
      </c>
      <c r="B5" s="60"/>
      <c r="C5" s="63"/>
      <c r="D5" s="18" t="s">
        <v>29</v>
      </c>
    </row>
    <row r="6" spans="1:4">
      <c r="A6" s="48" t="s">
        <v>1</v>
      </c>
      <c r="B6" s="49"/>
      <c r="C6" s="50"/>
      <c r="D6" s="3">
        <v>0</v>
      </c>
    </row>
    <row r="7" spans="1:4">
      <c r="A7" s="48" t="s">
        <v>2</v>
      </c>
      <c r="B7" s="49"/>
      <c r="C7" s="50"/>
      <c r="D7" s="3">
        <v>0</v>
      </c>
    </row>
    <row r="8" spans="1:4">
      <c r="A8" s="48" t="s">
        <v>3</v>
      </c>
      <c r="B8" s="49"/>
      <c r="C8" s="50"/>
      <c r="D8" s="3">
        <v>0</v>
      </c>
    </row>
    <row r="9" spans="1:4">
      <c r="A9" s="48" t="s">
        <v>4</v>
      </c>
      <c r="B9" s="49"/>
      <c r="C9" s="50"/>
      <c r="D9" s="3">
        <v>0</v>
      </c>
    </row>
    <row r="10" spans="1:4">
      <c r="A10" s="48" t="s">
        <v>5</v>
      </c>
      <c r="B10" s="49"/>
      <c r="C10" s="50"/>
      <c r="D10" s="3">
        <v>0</v>
      </c>
    </row>
    <row r="11" spans="1:4" ht="15.75">
      <c r="A11" s="45" t="s">
        <v>6</v>
      </c>
      <c r="B11" s="46"/>
      <c r="C11" s="51"/>
      <c r="D11" s="17">
        <f>+SUM(D6:D10)</f>
        <v>0</v>
      </c>
    </row>
    <row r="12" spans="1:4">
      <c r="A12" s="48" t="s">
        <v>7</v>
      </c>
      <c r="B12" s="49"/>
      <c r="C12" s="50"/>
      <c r="D12" s="3">
        <v>0</v>
      </c>
    </row>
    <row r="13" spans="1:4">
      <c r="A13" s="48" t="s">
        <v>14</v>
      </c>
      <c r="B13" s="49"/>
      <c r="C13" s="50"/>
      <c r="D13" s="3">
        <v>0</v>
      </c>
    </row>
    <row r="14" spans="1:4" ht="15.75">
      <c r="A14" s="45" t="s">
        <v>15</v>
      </c>
      <c r="B14" s="46"/>
      <c r="C14" s="47"/>
      <c r="D14" s="20">
        <f>+D11-SUM(D12:D13)</f>
        <v>0</v>
      </c>
    </row>
    <row r="15" spans="1:4">
      <c r="A15" s="2"/>
      <c r="B15" s="1"/>
      <c r="C15" s="24"/>
      <c r="D15" s="3"/>
    </row>
    <row r="16" spans="1:4" ht="15.75">
      <c r="A16" s="45" t="s">
        <v>18</v>
      </c>
      <c r="B16" s="46"/>
      <c r="C16" s="47"/>
      <c r="D16" s="3"/>
    </row>
    <row r="17" spans="1:5">
      <c r="A17" s="2"/>
      <c r="B17" s="1"/>
      <c r="C17" s="24"/>
      <c r="D17" s="3"/>
    </row>
    <row r="18" spans="1:5" ht="15.75">
      <c r="A18" s="17" t="s">
        <v>16</v>
      </c>
      <c r="B18" s="19" t="s">
        <v>17</v>
      </c>
      <c r="C18" s="25"/>
      <c r="D18" s="33" t="s">
        <v>33</v>
      </c>
    </row>
    <row r="19" spans="1:5">
      <c r="A19" s="2"/>
      <c r="B19" s="1"/>
      <c r="C19" s="24"/>
      <c r="D19" s="3"/>
    </row>
    <row r="20" spans="1:5">
      <c r="A20" s="2">
        <v>0</v>
      </c>
      <c r="B20" s="1">
        <v>500000</v>
      </c>
      <c r="C20" s="24">
        <v>0</v>
      </c>
      <c r="D20" s="3">
        <f>+IF(C20&gt;=0,C20,0)</f>
        <v>0</v>
      </c>
      <c r="E20" s="23"/>
    </row>
    <row r="21" spans="1:5">
      <c r="A21" s="2">
        <v>500000</v>
      </c>
      <c r="B21" s="1">
        <v>500000</v>
      </c>
      <c r="C21">
        <f>+IF(D14-B21&gt;0,0,(D14-500000)*0.1)</f>
        <v>-50000</v>
      </c>
      <c r="D21" s="3">
        <f t="shared" ref="D21:D23" si="0">+IF(C21&gt;=0,C21,0)</f>
        <v>0</v>
      </c>
    </row>
    <row r="22" spans="1:5">
      <c r="A22" s="2">
        <v>500000</v>
      </c>
      <c r="B22" s="1">
        <v>1000000</v>
      </c>
      <c r="C22" s="24">
        <f>+IF(D14-B22&gt;0,100000,(D14-500000)*0.2)</f>
        <v>-100000</v>
      </c>
      <c r="D22" s="3">
        <f t="shared" si="0"/>
        <v>0</v>
      </c>
    </row>
    <row r="23" spans="1:5">
      <c r="A23" s="2">
        <v>1000000</v>
      </c>
      <c r="B23" s="1">
        <v>150000</v>
      </c>
      <c r="C23" s="24">
        <f>+IF(D14&gt;100000,(D14-1000000)*0.3,0)</f>
        <v>0</v>
      </c>
      <c r="D23" s="3">
        <f t="shared" si="0"/>
        <v>0</v>
      </c>
    </row>
    <row r="24" spans="1:5">
      <c r="A24" s="2"/>
      <c r="B24" s="1"/>
      <c r="C24" s="24"/>
      <c r="D24" s="3"/>
    </row>
    <row r="25" spans="1:5" ht="15.75">
      <c r="A25" s="4" t="s">
        <v>19</v>
      </c>
      <c r="B25" s="5"/>
      <c r="C25" s="26"/>
      <c r="D25" s="6">
        <f>+SUM(D20:D24)*1.03</f>
        <v>0</v>
      </c>
    </row>
    <row r="26" spans="1:5" ht="15.75">
      <c r="A26" s="4" t="s">
        <v>20</v>
      </c>
      <c r="B26" s="5"/>
      <c r="C26" s="26"/>
      <c r="D26" s="6">
        <v>0</v>
      </c>
    </row>
    <row r="27" spans="1:5" ht="15.75">
      <c r="A27" s="45" t="s">
        <v>21</v>
      </c>
      <c r="B27" s="46"/>
      <c r="C27" s="47"/>
      <c r="D27" s="20">
        <f>+D25-D26</f>
        <v>0</v>
      </c>
    </row>
    <row r="28" spans="1:5">
      <c r="A28" s="2"/>
      <c r="B28" s="1"/>
      <c r="C28" s="24"/>
      <c r="D28" s="3"/>
    </row>
    <row r="29" spans="1:5" ht="15.75">
      <c r="A29" s="10" t="s">
        <v>22</v>
      </c>
      <c r="B29" s="30" t="s">
        <v>26</v>
      </c>
      <c r="C29" s="31"/>
      <c r="D29" s="32" t="s">
        <v>29</v>
      </c>
    </row>
    <row r="30" spans="1:5" ht="15.75">
      <c r="A30" s="4" t="s">
        <v>23</v>
      </c>
      <c r="B30" s="7">
        <v>41167</v>
      </c>
      <c r="C30" s="28"/>
      <c r="D30" s="20">
        <f>+D27*0.3</f>
        <v>0</v>
      </c>
    </row>
    <row r="31" spans="1:5" ht="15.75">
      <c r="A31" s="4" t="s">
        <v>24</v>
      </c>
      <c r="B31" s="7">
        <v>41258</v>
      </c>
      <c r="C31" s="28"/>
      <c r="D31" s="20">
        <f>+(D27*0.6)-D30</f>
        <v>0</v>
      </c>
    </row>
    <row r="32" spans="1:5" ht="15.75">
      <c r="A32" s="4" t="s">
        <v>25</v>
      </c>
      <c r="B32" s="7">
        <v>41348</v>
      </c>
      <c r="C32" s="28"/>
      <c r="D32" s="20">
        <f>+D27-SUM(D30:D31)</f>
        <v>0</v>
      </c>
    </row>
    <row r="33" spans="1:4" ht="16.5" thickBot="1">
      <c r="A33" s="8" t="s">
        <v>27</v>
      </c>
      <c r="B33" s="9"/>
      <c r="C33" s="29"/>
      <c r="D33" s="21">
        <f>+SUM(D30:D32)</f>
        <v>0</v>
      </c>
    </row>
  </sheetData>
  <mergeCells count="16">
    <mergeCell ref="A6:C6"/>
    <mergeCell ref="A1:D1"/>
    <mergeCell ref="B2:D2"/>
    <mergeCell ref="B3:D3"/>
    <mergeCell ref="B4:D4"/>
    <mergeCell ref="A5:C5"/>
    <mergeCell ref="A13:C13"/>
    <mergeCell ref="A14:C14"/>
    <mergeCell ref="A16:C16"/>
    <mergeCell ref="A27:C27"/>
    <mergeCell ref="A7:C7"/>
    <mergeCell ref="A8:C8"/>
    <mergeCell ref="A9:C9"/>
    <mergeCell ref="A10:C10"/>
    <mergeCell ref="A11:C11"/>
    <mergeCell ref="A12:C1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C24"/>
  <sheetViews>
    <sheetView workbookViewId="0">
      <selection sqref="A1:C1"/>
    </sheetView>
  </sheetViews>
  <sheetFormatPr defaultRowHeight="15"/>
  <cols>
    <col min="1" max="1" width="56.28515625" customWidth="1"/>
    <col min="2" max="2" width="17.28515625" bestFit="1" customWidth="1"/>
    <col min="3" max="3" width="16.42578125" customWidth="1"/>
  </cols>
  <sheetData>
    <row r="1" spans="1:3" ht="15.75">
      <c r="A1" s="55" t="s">
        <v>28</v>
      </c>
      <c r="B1" s="56"/>
      <c r="C1" s="58"/>
    </row>
    <row r="2" spans="1:3" ht="15.75">
      <c r="A2" s="16" t="s">
        <v>32</v>
      </c>
      <c r="B2" s="72" t="s">
        <v>13</v>
      </c>
      <c r="C2" s="73"/>
    </row>
    <row r="3" spans="1:3" ht="15.75">
      <c r="A3" s="14"/>
      <c r="B3" s="74"/>
      <c r="C3" s="75"/>
    </row>
    <row r="4" spans="1:3" ht="15.75">
      <c r="A4" s="76" t="s">
        <v>0</v>
      </c>
      <c r="B4" s="77"/>
      <c r="C4" s="13" t="s">
        <v>29</v>
      </c>
    </row>
    <row r="5" spans="1:3">
      <c r="A5" s="64" t="s">
        <v>2</v>
      </c>
      <c r="B5" s="65"/>
      <c r="C5" s="3">
        <v>0</v>
      </c>
    </row>
    <row r="6" spans="1:3">
      <c r="A6" s="64" t="s">
        <v>3</v>
      </c>
      <c r="B6" s="65"/>
      <c r="C6" s="3">
        <v>0</v>
      </c>
    </row>
    <row r="7" spans="1:3">
      <c r="A7" s="64" t="s">
        <v>4</v>
      </c>
      <c r="B7" s="65"/>
      <c r="C7" s="3">
        <v>0</v>
      </c>
    </row>
    <row r="8" spans="1:3">
      <c r="A8" s="64" t="s">
        <v>5</v>
      </c>
      <c r="B8" s="65"/>
      <c r="C8" s="3">
        <v>0</v>
      </c>
    </row>
    <row r="9" spans="1:3">
      <c r="A9" s="70" t="s">
        <v>6</v>
      </c>
      <c r="B9" s="71"/>
      <c r="C9" s="34">
        <f>+SUM(C5:C8)</f>
        <v>0</v>
      </c>
    </row>
    <row r="10" spans="1:3">
      <c r="A10" s="64" t="s">
        <v>7</v>
      </c>
      <c r="B10" s="65"/>
      <c r="C10" s="3">
        <v>0</v>
      </c>
    </row>
    <row r="11" spans="1:3">
      <c r="A11" s="64" t="s">
        <v>14</v>
      </c>
      <c r="B11" s="65"/>
      <c r="C11" s="3">
        <v>0</v>
      </c>
    </row>
    <row r="12" spans="1:3" ht="15.75">
      <c r="A12" s="66" t="s">
        <v>15</v>
      </c>
      <c r="B12" s="67"/>
      <c r="C12" s="6">
        <f>+C9-SUM(C10:C11)</f>
        <v>0</v>
      </c>
    </row>
    <row r="13" spans="1:3">
      <c r="A13" s="35"/>
      <c r="B13" s="36"/>
      <c r="C13" s="3"/>
    </row>
    <row r="14" spans="1:3">
      <c r="A14" s="35"/>
      <c r="B14" s="36"/>
      <c r="C14" s="3"/>
    </row>
    <row r="15" spans="1:3" ht="15.75">
      <c r="A15" s="68" t="s">
        <v>19</v>
      </c>
      <c r="B15" s="69"/>
      <c r="C15" s="6">
        <f>+C12*0.3</f>
        <v>0</v>
      </c>
    </row>
    <row r="16" spans="1:3" ht="15.75">
      <c r="A16" s="66" t="s">
        <v>20</v>
      </c>
      <c r="B16" s="67"/>
      <c r="C16" s="6">
        <v>0</v>
      </c>
    </row>
    <row r="17" spans="1:3" ht="15.75">
      <c r="A17" s="68" t="s">
        <v>21</v>
      </c>
      <c r="B17" s="69"/>
      <c r="C17" s="20">
        <f>+C15-C16</f>
        <v>0</v>
      </c>
    </row>
    <row r="18" spans="1:3">
      <c r="A18" s="2"/>
      <c r="B18" s="1"/>
      <c r="C18" s="3"/>
    </row>
    <row r="19" spans="1:3" ht="15.75">
      <c r="A19" s="10" t="s">
        <v>22</v>
      </c>
      <c r="B19" s="11" t="s">
        <v>26</v>
      </c>
      <c r="C19" s="22" t="s">
        <v>29</v>
      </c>
    </row>
    <row r="20" spans="1:3" ht="15.75">
      <c r="A20" s="4" t="s">
        <v>23</v>
      </c>
      <c r="B20" s="7">
        <v>41075</v>
      </c>
      <c r="C20" s="18">
        <f>+C17*0.15</f>
        <v>0</v>
      </c>
    </row>
    <row r="21" spans="1:3" ht="15.75">
      <c r="A21" s="4" t="s">
        <v>24</v>
      </c>
      <c r="B21" s="7">
        <v>41167</v>
      </c>
      <c r="C21" s="20">
        <f>+(C17*0.45)-C20</f>
        <v>0</v>
      </c>
    </row>
    <row r="22" spans="1:3" ht="15.75">
      <c r="A22" s="4" t="s">
        <v>25</v>
      </c>
      <c r="B22" s="7">
        <v>41258</v>
      </c>
      <c r="C22" s="20">
        <f>+(C17*0.75)-SUM(C20:C21)</f>
        <v>0</v>
      </c>
    </row>
    <row r="23" spans="1:3" ht="15.75">
      <c r="A23" s="4" t="s">
        <v>30</v>
      </c>
      <c r="B23" s="7">
        <v>41348</v>
      </c>
      <c r="C23" s="20">
        <f>+C17-SUM(C20:C22)</f>
        <v>0</v>
      </c>
    </row>
    <row r="24" spans="1:3" ht="16.5" thickBot="1">
      <c r="A24" s="8" t="s">
        <v>27</v>
      </c>
      <c r="B24" s="9"/>
      <c r="C24" s="21">
        <f>+SUM(C21:C23)</f>
        <v>0</v>
      </c>
    </row>
  </sheetData>
  <mergeCells count="15">
    <mergeCell ref="A1:C1"/>
    <mergeCell ref="B2:C2"/>
    <mergeCell ref="B3:C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5:B15"/>
    <mergeCell ref="A16:B16"/>
    <mergeCell ref="A17:B17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/>
  <dimension ref="A1:C22"/>
  <sheetViews>
    <sheetView workbookViewId="0">
      <selection activeCell="E9" sqref="E9"/>
    </sheetView>
  </sheetViews>
  <sheetFormatPr defaultRowHeight="15"/>
  <cols>
    <col min="1" max="1" width="56.28515625" customWidth="1"/>
    <col min="2" max="2" width="17.28515625" bestFit="1" customWidth="1"/>
    <col min="3" max="3" width="16.42578125" customWidth="1"/>
  </cols>
  <sheetData>
    <row r="1" spans="1:3" ht="15.75">
      <c r="A1" s="55" t="s">
        <v>28</v>
      </c>
      <c r="B1" s="56"/>
      <c r="C1" s="58"/>
    </row>
    <row r="2" spans="1:3" ht="15.75">
      <c r="A2" s="16" t="s">
        <v>32</v>
      </c>
      <c r="B2" s="72" t="s">
        <v>12</v>
      </c>
      <c r="C2" s="73"/>
    </row>
    <row r="3" spans="1:3" ht="15.75">
      <c r="A3" s="15"/>
      <c r="B3" s="52"/>
      <c r="C3" s="54"/>
    </row>
    <row r="4" spans="1:3" ht="15.75">
      <c r="A4" s="80" t="s">
        <v>0</v>
      </c>
      <c r="B4" s="81"/>
      <c r="C4" s="13">
        <v>0</v>
      </c>
    </row>
    <row r="5" spans="1:3">
      <c r="A5" s="48" t="s">
        <v>2</v>
      </c>
      <c r="B5" s="50"/>
      <c r="C5" s="3">
        <v>0</v>
      </c>
    </row>
    <row r="6" spans="1:3">
      <c r="A6" s="48" t="s">
        <v>3</v>
      </c>
      <c r="B6" s="50"/>
      <c r="C6" s="3">
        <v>0</v>
      </c>
    </row>
    <row r="7" spans="1:3">
      <c r="A7" s="48" t="s">
        <v>4</v>
      </c>
      <c r="B7" s="50"/>
      <c r="C7" s="3">
        <v>0</v>
      </c>
    </row>
    <row r="8" spans="1:3">
      <c r="A8" s="48" t="s">
        <v>5</v>
      </c>
      <c r="B8" s="50"/>
      <c r="C8" s="3">
        <v>0</v>
      </c>
    </row>
    <row r="9" spans="1:3">
      <c r="A9" s="78" t="s">
        <v>6</v>
      </c>
      <c r="B9" s="79"/>
      <c r="C9" s="34">
        <f>+SUM(C5:C8)</f>
        <v>0</v>
      </c>
    </row>
    <row r="10" spans="1:3">
      <c r="A10" s="48" t="s">
        <v>7</v>
      </c>
      <c r="B10" s="50"/>
      <c r="C10" s="3">
        <v>0</v>
      </c>
    </row>
    <row r="11" spans="1:3">
      <c r="A11" s="48" t="s">
        <v>14</v>
      </c>
      <c r="B11" s="50"/>
      <c r="C11" s="3"/>
    </row>
    <row r="12" spans="1:3" ht="15.75">
      <c r="A12" s="4" t="s">
        <v>15</v>
      </c>
      <c r="B12" s="5"/>
      <c r="C12" s="6">
        <f>+C9-SUM(C10:C11)</f>
        <v>0</v>
      </c>
    </row>
    <row r="13" spans="1:3">
      <c r="A13" s="2"/>
      <c r="B13" s="1"/>
      <c r="C13" s="3"/>
    </row>
    <row r="14" spans="1:3" ht="15.75">
      <c r="A14" s="17" t="s">
        <v>19</v>
      </c>
      <c r="B14" s="5"/>
      <c r="C14" s="6">
        <f>+C12*0.3</f>
        <v>0</v>
      </c>
    </row>
    <row r="15" spans="1:3" ht="15.75">
      <c r="A15" s="4" t="s">
        <v>20</v>
      </c>
      <c r="B15" s="5"/>
      <c r="C15" s="6">
        <v>0</v>
      </c>
    </row>
    <row r="16" spans="1:3" ht="15.75">
      <c r="A16" s="17" t="s">
        <v>21</v>
      </c>
      <c r="B16" s="19"/>
      <c r="C16" s="20">
        <f>+C14-C15</f>
        <v>0</v>
      </c>
    </row>
    <row r="17" spans="1:3">
      <c r="A17" s="2"/>
      <c r="B17" s="1"/>
      <c r="C17" s="3"/>
    </row>
    <row r="18" spans="1:3" ht="15.75">
      <c r="A18" s="10" t="s">
        <v>22</v>
      </c>
      <c r="B18" s="11" t="s">
        <v>26</v>
      </c>
      <c r="C18" s="12" t="s">
        <v>29</v>
      </c>
    </row>
    <row r="19" spans="1:3" ht="15.75">
      <c r="A19" s="4" t="s">
        <v>23</v>
      </c>
      <c r="B19" s="7">
        <v>41167</v>
      </c>
      <c r="C19" s="20">
        <f>+(C16*0.3)</f>
        <v>0</v>
      </c>
    </row>
    <row r="20" spans="1:3" ht="15.75">
      <c r="A20" s="4" t="s">
        <v>24</v>
      </c>
      <c r="B20" s="7">
        <v>41258</v>
      </c>
      <c r="C20" s="20">
        <f>+(C16*0.6)-C19</f>
        <v>0</v>
      </c>
    </row>
    <row r="21" spans="1:3" ht="15.75">
      <c r="A21" s="4" t="s">
        <v>25</v>
      </c>
      <c r="B21" s="7">
        <v>41348</v>
      </c>
      <c r="C21" s="20">
        <f>+C16-SUM(C19:C20)</f>
        <v>0</v>
      </c>
    </row>
    <row r="22" spans="1:3" ht="16.5" thickBot="1">
      <c r="A22" s="8" t="s">
        <v>27</v>
      </c>
      <c r="B22" s="9"/>
      <c r="C22" s="21">
        <f>+SUM(C19:C21)</f>
        <v>0</v>
      </c>
    </row>
  </sheetData>
  <mergeCells count="11">
    <mergeCell ref="A1:C1"/>
    <mergeCell ref="B2:C2"/>
    <mergeCell ref="B3:C3"/>
    <mergeCell ref="A4:B4"/>
    <mergeCell ref="A5:B5"/>
    <mergeCell ref="A11:B11"/>
    <mergeCell ref="A6:B6"/>
    <mergeCell ref="A7:B7"/>
    <mergeCell ref="A8:B8"/>
    <mergeCell ref="A9:B9"/>
    <mergeCell ref="A10:B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Type of Assessee</vt:lpstr>
      <vt:lpstr>Less Than 60 Years</vt:lpstr>
      <vt:lpstr>60 Years to 80 Years</vt:lpstr>
      <vt:lpstr>80 Years or More </vt:lpstr>
      <vt:lpstr>Companies</vt:lpstr>
      <vt:lpstr>Firm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2012-06-01T12:56:11Z</dcterms:modified>
</cp:coreProperties>
</file>