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105" windowWidth="14805" windowHeight="8010" firstSheet="1" activeTab="1"/>
  </bookViews>
  <sheets>
    <sheet name="Instructions" sheetId="1" r:id="rId1"/>
    <sheet name="Deprection schedule as per WDV" sheetId="7" r:id="rId2"/>
    <sheet name="Deprection schedule as per SLM" sheetId="8" r:id="rId3"/>
    <sheet name="Companies act 1956" sheetId="3" r:id="rId4"/>
    <sheet name="Companies act 2013" sheetId="4" r:id="rId5"/>
  </sheets>
  <definedNames>
    <definedName name="_xlnm._FilterDatabase" localSheetId="2" hidden="1">'Deprection schedule as per SLM'!$A$2:$AJ$200</definedName>
    <definedName name="_xlnm._FilterDatabase" localSheetId="1" hidden="1">'Deprection schedule as per WDV'!$A$2:$AJ$200</definedName>
  </definedNames>
  <calcPr calcId="124519"/>
</workbook>
</file>

<file path=xl/calcChain.xml><?xml version="1.0" encoding="utf-8"?>
<calcChain xmlns="http://schemas.openxmlformats.org/spreadsheetml/2006/main">
  <c r="C9" i="7"/>
  <c r="D9"/>
  <c r="D29"/>
  <c r="U3" i="8" l="1"/>
  <c r="U200" i="7"/>
  <c r="U199"/>
  <c r="U198"/>
  <c r="U197"/>
  <c r="U196"/>
  <c r="U195"/>
  <c r="U194"/>
  <c r="U193"/>
  <c r="U192"/>
  <c r="U191"/>
  <c r="U190"/>
  <c r="U189"/>
  <c r="U188"/>
  <c r="U187"/>
  <c r="U186"/>
  <c r="U185"/>
  <c r="U184"/>
  <c r="U183"/>
  <c r="U182"/>
  <c r="U181"/>
  <c r="U180"/>
  <c r="U179"/>
  <c r="U178"/>
  <c r="U177"/>
  <c r="U176"/>
  <c r="U175"/>
  <c r="U174"/>
  <c r="U173"/>
  <c r="U172"/>
  <c r="U171"/>
  <c r="U170"/>
  <c r="U169"/>
  <c r="U168"/>
  <c r="U167"/>
  <c r="U166"/>
  <c r="U165"/>
  <c r="U164"/>
  <c r="U163"/>
  <c r="U162"/>
  <c r="U161"/>
  <c r="U160"/>
  <c r="U159"/>
  <c r="U158"/>
  <c r="U157"/>
  <c r="U156"/>
  <c r="U155"/>
  <c r="U154"/>
  <c r="U153"/>
  <c r="U152"/>
  <c r="U151"/>
  <c r="U150"/>
  <c r="U149"/>
  <c r="U148"/>
  <c r="U147"/>
  <c r="U146"/>
  <c r="U145"/>
  <c r="U144"/>
  <c r="U143"/>
  <c r="U142"/>
  <c r="U141"/>
  <c r="U140"/>
  <c r="U139"/>
  <c r="U138"/>
  <c r="U137"/>
  <c r="U136"/>
  <c r="U135"/>
  <c r="U134"/>
  <c r="U133"/>
  <c r="U132"/>
  <c r="U131"/>
  <c r="U130"/>
  <c r="U129"/>
  <c r="U128"/>
  <c r="U127"/>
  <c r="U126"/>
  <c r="U125"/>
  <c r="U124"/>
  <c r="U123"/>
  <c r="U122"/>
  <c r="U121"/>
  <c r="U120"/>
  <c r="U119"/>
  <c r="U118"/>
  <c r="U117"/>
  <c r="U116"/>
  <c r="U115"/>
  <c r="U114"/>
  <c r="U113"/>
  <c r="U112"/>
  <c r="U111"/>
  <c r="U110"/>
  <c r="U109"/>
  <c r="U108"/>
  <c r="U107"/>
  <c r="U106"/>
  <c r="U105"/>
  <c r="U104"/>
  <c r="U103"/>
  <c r="U102"/>
  <c r="U101"/>
  <c r="U100"/>
  <c r="U99"/>
  <c r="U98"/>
  <c r="U97"/>
  <c r="U96"/>
  <c r="U95"/>
  <c r="U94"/>
  <c r="U93"/>
  <c r="U92"/>
  <c r="U91"/>
  <c r="U90"/>
  <c r="U89"/>
  <c r="U88"/>
  <c r="U87"/>
  <c r="U86"/>
  <c r="U85"/>
  <c r="U84"/>
  <c r="U83"/>
  <c r="U82"/>
  <c r="U81"/>
  <c r="U80"/>
  <c r="U79"/>
  <c r="U78"/>
  <c r="U77"/>
  <c r="U76"/>
  <c r="U75"/>
  <c r="U74"/>
  <c r="O200" i="8"/>
  <c r="O199"/>
  <c r="O198"/>
  <c r="O197"/>
  <c r="O196"/>
  <c r="O195"/>
  <c r="Q195" s="1"/>
  <c r="U195" s="1"/>
  <c r="AT195" s="1"/>
  <c r="O194"/>
  <c r="O193"/>
  <c r="O192"/>
  <c r="O191"/>
  <c r="Q191" s="1"/>
  <c r="U191" s="1"/>
  <c r="AT191" s="1"/>
  <c r="O190"/>
  <c r="O189"/>
  <c r="O188"/>
  <c r="O187"/>
  <c r="O186"/>
  <c r="O185"/>
  <c r="O184"/>
  <c r="O183"/>
  <c r="Q183" s="1"/>
  <c r="U183" s="1"/>
  <c r="AT183" s="1"/>
  <c r="O182"/>
  <c r="O181"/>
  <c r="O180"/>
  <c r="O179"/>
  <c r="O178"/>
  <c r="O177"/>
  <c r="O176"/>
  <c r="O175"/>
  <c r="O174"/>
  <c r="O173"/>
  <c r="O172"/>
  <c r="O171"/>
  <c r="O170"/>
  <c r="O169"/>
  <c r="O168"/>
  <c r="O167"/>
  <c r="Q167" s="1"/>
  <c r="R167" s="1"/>
  <c r="O166"/>
  <c r="O165"/>
  <c r="O164"/>
  <c r="O163"/>
  <c r="Q163" s="1"/>
  <c r="R163" s="1"/>
  <c r="O162"/>
  <c r="O161"/>
  <c r="O160"/>
  <c r="O159"/>
  <c r="Q159" s="1"/>
  <c r="R159" s="1"/>
  <c r="O158"/>
  <c r="O157"/>
  <c r="O156"/>
  <c r="O155"/>
  <c r="Q155" s="1"/>
  <c r="R155" s="1"/>
  <c r="O154"/>
  <c r="O153"/>
  <c r="O152"/>
  <c r="O151"/>
  <c r="O150"/>
  <c r="O149"/>
  <c r="O148"/>
  <c r="O147"/>
  <c r="O146"/>
  <c r="O145"/>
  <c r="O144"/>
  <c r="O143"/>
  <c r="O142"/>
  <c r="O141"/>
  <c r="O140"/>
  <c r="O139"/>
  <c r="Q139" s="1"/>
  <c r="O138"/>
  <c r="O137"/>
  <c r="O136"/>
  <c r="O135"/>
  <c r="Q135" s="1"/>
  <c r="U135" s="1"/>
  <c r="AT135" s="1"/>
  <c r="O134"/>
  <c r="O133"/>
  <c r="O132"/>
  <c r="O131"/>
  <c r="O130"/>
  <c r="O129"/>
  <c r="O128"/>
  <c r="O127"/>
  <c r="O126"/>
  <c r="O125"/>
  <c r="O124"/>
  <c r="O123"/>
  <c r="O122"/>
  <c r="O121"/>
  <c r="O120"/>
  <c r="O119"/>
  <c r="O118"/>
  <c r="O117"/>
  <c r="O116"/>
  <c r="O115"/>
  <c r="O114"/>
  <c r="O113"/>
  <c r="O112"/>
  <c r="O111"/>
  <c r="O110"/>
  <c r="O109"/>
  <c r="O108"/>
  <c r="O107"/>
  <c r="O106"/>
  <c r="O105"/>
  <c r="O104"/>
  <c r="O103"/>
  <c r="O102"/>
  <c r="O101"/>
  <c r="O100"/>
  <c r="O99"/>
  <c r="O98"/>
  <c r="O97"/>
  <c r="O96"/>
  <c r="O95"/>
  <c r="O94"/>
  <c r="O93"/>
  <c r="O92"/>
  <c r="O91"/>
  <c r="O90"/>
  <c r="O89"/>
  <c r="O88"/>
  <c r="O87"/>
  <c r="O86"/>
  <c r="O85"/>
  <c r="O84"/>
  <c r="O83"/>
  <c r="Q83" s="1"/>
  <c r="R83" s="1"/>
  <c r="O82"/>
  <c r="O81"/>
  <c r="O80"/>
  <c r="O79"/>
  <c r="O78"/>
  <c r="O77"/>
  <c r="O76"/>
  <c r="O75"/>
  <c r="O74"/>
  <c r="O73"/>
  <c r="O72"/>
  <c r="O71"/>
  <c r="O70"/>
  <c r="O69"/>
  <c r="O68"/>
  <c r="O67"/>
  <c r="O66"/>
  <c r="O65"/>
  <c r="O64"/>
  <c r="O63"/>
  <c r="O62"/>
  <c r="O61"/>
  <c r="O60"/>
  <c r="O59"/>
  <c r="Q59" s="1"/>
  <c r="U59" s="1"/>
  <c r="AT59" s="1"/>
  <c r="O58"/>
  <c r="O57"/>
  <c r="O56"/>
  <c r="O55"/>
  <c r="O54"/>
  <c r="O53"/>
  <c r="O52"/>
  <c r="O51"/>
  <c r="O50"/>
  <c r="O49"/>
  <c r="O48"/>
  <c r="O47"/>
  <c r="Q47" s="1"/>
  <c r="U47" s="1"/>
  <c r="AT47" s="1"/>
  <c r="O46"/>
  <c r="O45"/>
  <c r="O44"/>
  <c r="O43"/>
  <c r="O42"/>
  <c r="O41"/>
  <c r="O40"/>
  <c r="O39"/>
  <c r="O38"/>
  <c r="O37"/>
  <c r="O36"/>
  <c r="O35"/>
  <c r="O34"/>
  <c r="O33"/>
  <c r="O32"/>
  <c r="O31"/>
  <c r="O30"/>
  <c r="O29"/>
  <c r="O28"/>
  <c r="O27"/>
  <c r="O26"/>
  <c r="O25"/>
  <c r="O24"/>
  <c r="O23"/>
  <c r="O22"/>
  <c r="O21"/>
  <c r="O20"/>
  <c r="O19"/>
  <c r="O18"/>
  <c r="O17"/>
  <c r="O16"/>
  <c r="O15"/>
  <c r="O14"/>
  <c r="O13"/>
  <c r="O12"/>
  <c r="O11"/>
  <c r="O10"/>
  <c r="O9"/>
  <c r="O8"/>
  <c r="O5"/>
  <c r="O4"/>
  <c r="O161" i="7"/>
  <c r="O157"/>
  <c r="O153"/>
  <c r="O149"/>
  <c r="O145"/>
  <c r="O141"/>
  <c r="O137"/>
  <c r="O133"/>
  <c r="O121"/>
  <c r="O117"/>
  <c r="O113"/>
  <c r="O109"/>
  <c r="O105"/>
  <c r="O102"/>
  <c r="O101"/>
  <c r="O97"/>
  <c r="O94"/>
  <c r="O89"/>
  <c r="O82"/>
  <c r="O81"/>
  <c r="O78"/>
  <c r="O77"/>
  <c r="O74"/>
  <c r="AH160"/>
  <c r="AH159"/>
  <c r="AH156"/>
  <c r="AH155"/>
  <c r="AH152"/>
  <c r="AH151"/>
  <c r="AH148"/>
  <c r="AH147"/>
  <c r="AH144"/>
  <c r="AH143"/>
  <c r="AH140"/>
  <c r="AH139"/>
  <c r="AH136"/>
  <c r="AH135"/>
  <c r="AH132"/>
  <c r="AH131"/>
  <c r="AH76"/>
  <c r="Q160" i="8"/>
  <c r="Q156"/>
  <c r="Q152"/>
  <c r="Q151"/>
  <c r="R151" s="1"/>
  <c r="Q132"/>
  <c r="R132" s="1"/>
  <c r="Q120"/>
  <c r="R120" s="1"/>
  <c r="Q116"/>
  <c r="R116" s="1"/>
  <c r="Q112"/>
  <c r="R112" s="1"/>
  <c r="Q104"/>
  <c r="R104" s="1"/>
  <c r="Q76"/>
  <c r="U76" s="1"/>
  <c r="AT76" s="1"/>
  <c r="Q75"/>
  <c r="U75" s="1"/>
  <c r="AT75" s="1"/>
  <c r="Q28"/>
  <c r="U28" s="1"/>
  <c r="AT28" s="1"/>
  <c r="Q20"/>
  <c r="U20" s="1"/>
  <c r="AT20" s="1"/>
  <c r="AB15"/>
  <c r="AU200"/>
  <c r="AU199"/>
  <c r="AU198"/>
  <c r="AU197"/>
  <c r="AU196"/>
  <c r="AU195"/>
  <c r="AU194"/>
  <c r="AU193"/>
  <c r="AU192"/>
  <c r="AU191"/>
  <c r="AU190"/>
  <c r="AU189"/>
  <c r="AU188"/>
  <c r="AU187"/>
  <c r="AU186"/>
  <c r="AU185"/>
  <c r="AU184"/>
  <c r="AU183"/>
  <c r="AU182"/>
  <c r="AU181"/>
  <c r="AU180"/>
  <c r="AU179"/>
  <c r="AU178"/>
  <c r="AU177"/>
  <c r="AU176"/>
  <c r="AU175"/>
  <c r="AU174"/>
  <c r="AU173"/>
  <c r="AU172"/>
  <c r="AU171"/>
  <c r="AU170"/>
  <c r="AU169"/>
  <c r="AU168"/>
  <c r="AU167"/>
  <c r="AU166"/>
  <c r="AU165"/>
  <c r="AU164"/>
  <c r="AU163"/>
  <c r="AU162"/>
  <c r="AU161"/>
  <c r="AU160"/>
  <c r="AU159"/>
  <c r="AU158"/>
  <c r="AU157"/>
  <c r="AU156"/>
  <c r="AU155"/>
  <c r="AU154"/>
  <c r="AU153"/>
  <c r="AU152"/>
  <c r="AU151"/>
  <c r="AU150"/>
  <c r="AU149"/>
  <c r="AU148"/>
  <c r="AU147"/>
  <c r="AU146"/>
  <c r="AU145"/>
  <c r="AU144"/>
  <c r="AU143"/>
  <c r="AU142"/>
  <c r="AU141"/>
  <c r="AU140"/>
  <c r="AU139"/>
  <c r="AU138"/>
  <c r="AU137"/>
  <c r="AU136"/>
  <c r="AU135"/>
  <c r="AU134"/>
  <c r="AU133"/>
  <c r="AU132"/>
  <c r="AU131"/>
  <c r="AU130"/>
  <c r="AU129"/>
  <c r="AU128"/>
  <c r="AU127"/>
  <c r="AU126"/>
  <c r="AU125"/>
  <c r="AU124"/>
  <c r="AU123"/>
  <c r="AU122"/>
  <c r="AU121"/>
  <c r="AU120"/>
  <c r="AU119"/>
  <c r="AU118"/>
  <c r="AU117"/>
  <c r="AU116"/>
  <c r="AU115"/>
  <c r="AU114"/>
  <c r="AU113"/>
  <c r="AU112"/>
  <c r="AU111"/>
  <c r="AU110"/>
  <c r="AU109"/>
  <c r="AU108"/>
  <c r="AU107"/>
  <c r="AU106"/>
  <c r="AU105"/>
  <c r="AU104"/>
  <c r="AU103"/>
  <c r="AU102"/>
  <c r="AU101"/>
  <c r="AU100"/>
  <c r="AU99"/>
  <c r="AU98"/>
  <c r="AU97"/>
  <c r="AU96"/>
  <c r="AU95"/>
  <c r="AU94"/>
  <c r="AU93"/>
  <c r="AU92"/>
  <c r="AU91"/>
  <c r="AU90"/>
  <c r="AU89"/>
  <c r="AU88"/>
  <c r="AU87"/>
  <c r="AU86"/>
  <c r="AU85"/>
  <c r="AU84"/>
  <c r="AU83"/>
  <c r="AU82"/>
  <c r="AU81"/>
  <c r="AU80"/>
  <c r="AU79"/>
  <c r="AU78"/>
  <c r="AU77"/>
  <c r="AU76"/>
  <c r="AU75"/>
  <c r="AU74"/>
  <c r="AU73"/>
  <c r="AU72"/>
  <c r="AU71"/>
  <c r="AU70"/>
  <c r="AU69"/>
  <c r="AU68"/>
  <c r="AU67"/>
  <c r="AU66"/>
  <c r="AU65"/>
  <c r="AU64"/>
  <c r="AU63"/>
  <c r="AU62"/>
  <c r="AU61"/>
  <c r="AU60"/>
  <c r="AU59"/>
  <c r="AU58"/>
  <c r="AU57"/>
  <c r="AU56"/>
  <c r="AU55"/>
  <c r="AU54"/>
  <c r="AU53"/>
  <c r="AU52"/>
  <c r="AU51"/>
  <c r="AU50"/>
  <c r="AU49"/>
  <c r="AU48"/>
  <c r="AU47"/>
  <c r="AU46"/>
  <c r="AU45"/>
  <c r="AU44"/>
  <c r="AU43"/>
  <c r="AU42"/>
  <c r="AU41"/>
  <c r="AU40"/>
  <c r="AU39"/>
  <c r="AU38"/>
  <c r="AU37"/>
  <c r="AU36"/>
  <c r="AU35"/>
  <c r="AU34"/>
  <c r="AU33"/>
  <c r="AU32"/>
  <c r="AU31"/>
  <c r="AU30"/>
  <c r="AU29"/>
  <c r="AU28"/>
  <c r="AU27"/>
  <c r="AU26"/>
  <c r="AU25"/>
  <c r="AU24"/>
  <c r="AU23"/>
  <c r="AU22"/>
  <c r="AU21"/>
  <c r="AU20"/>
  <c r="AU19"/>
  <c r="AU18"/>
  <c r="AU17"/>
  <c r="AU16"/>
  <c r="AU15"/>
  <c r="AU14"/>
  <c r="AU13"/>
  <c r="AU12"/>
  <c r="AU11"/>
  <c r="AU10"/>
  <c r="AU9"/>
  <c r="AU8"/>
  <c r="AU7"/>
  <c r="L7" s="1"/>
  <c r="AU6"/>
  <c r="L6" s="1"/>
  <c r="AI6" s="1"/>
  <c r="AU5"/>
  <c r="AU4"/>
  <c r="L200"/>
  <c r="Y200" s="1"/>
  <c r="L199"/>
  <c r="Y199" s="1"/>
  <c r="L198"/>
  <c r="L197"/>
  <c r="Y197" s="1"/>
  <c r="L196"/>
  <c r="Y196" s="1"/>
  <c r="L195"/>
  <c r="Y195" s="1"/>
  <c r="L194"/>
  <c r="L193"/>
  <c r="L192"/>
  <c r="Y192" s="1"/>
  <c r="L191"/>
  <c r="Y191" s="1"/>
  <c r="L190"/>
  <c r="L189"/>
  <c r="Y189" s="1"/>
  <c r="L188"/>
  <c r="Y188" s="1"/>
  <c r="L187"/>
  <c r="Y187" s="1"/>
  <c r="L186"/>
  <c r="AI186" s="1"/>
  <c r="L185"/>
  <c r="L184"/>
  <c r="AI184" s="1"/>
  <c r="L183"/>
  <c r="AI183" s="1"/>
  <c r="L182"/>
  <c r="AI182" s="1"/>
  <c r="L181"/>
  <c r="Y181" s="1"/>
  <c r="L180"/>
  <c r="AI180" s="1"/>
  <c r="L179"/>
  <c r="Y179" s="1"/>
  <c r="L178"/>
  <c r="L177"/>
  <c r="L176"/>
  <c r="AI176" s="1"/>
  <c r="L175"/>
  <c r="Y175" s="1"/>
  <c r="L174"/>
  <c r="L173"/>
  <c r="L172"/>
  <c r="AI172" s="1"/>
  <c r="L171"/>
  <c r="AI171" s="1"/>
  <c r="L170"/>
  <c r="L169"/>
  <c r="Y169" s="1"/>
  <c r="L168"/>
  <c r="AI168" s="1"/>
  <c r="L167"/>
  <c r="AI167" s="1"/>
  <c r="L166"/>
  <c r="L165"/>
  <c r="L164"/>
  <c r="Y164" s="1"/>
  <c r="L163"/>
  <c r="Y163" s="1"/>
  <c r="L162"/>
  <c r="AI162" s="1"/>
  <c r="L161"/>
  <c r="L160"/>
  <c r="Y160" s="1"/>
  <c r="L159"/>
  <c r="Y159" s="1"/>
  <c r="L158"/>
  <c r="AI158" s="1"/>
  <c r="L157"/>
  <c r="L156"/>
  <c r="Y156" s="1"/>
  <c r="L155"/>
  <c r="AI155" s="1"/>
  <c r="L154"/>
  <c r="L153"/>
  <c r="L152"/>
  <c r="AI152" s="1"/>
  <c r="L151"/>
  <c r="AI151" s="1"/>
  <c r="L150"/>
  <c r="L149"/>
  <c r="L148"/>
  <c r="AI148" s="1"/>
  <c r="L147"/>
  <c r="AI147" s="1"/>
  <c r="L146"/>
  <c r="AI146" s="1"/>
  <c r="L145"/>
  <c r="AI145" s="1"/>
  <c r="L144"/>
  <c r="AI144" s="1"/>
  <c r="L143"/>
  <c r="Y143" s="1"/>
  <c r="L142"/>
  <c r="L141"/>
  <c r="L140"/>
  <c r="Y140" s="1"/>
  <c r="L139"/>
  <c r="AI139" s="1"/>
  <c r="L138"/>
  <c r="L137"/>
  <c r="Y137" s="1"/>
  <c r="L136"/>
  <c r="Y136" s="1"/>
  <c r="L135"/>
  <c r="Y135" s="1"/>
  <c r="L134"/>
  <c r="AI134" s="1"/>
  <c r="L133"/>
  <c r="L132"/>
  <c r="Y132" s="1"/>
  <c r="L131"/>
  <c r="AI131" s="1"/>
  <c r="L130"/>
  <c r="Y130" s="1"/>
  <c r="L129"/>
  <c r="Y129" s="1"/>
  <c r="L128"/>
  <c r="AI128" s="1"/>
  <c r="L127"/>
  <c r="AI127" s="1"/>
  <c r="L126"/>
  <c r="L125"/>
  <c r="L124"/>
  <c r="Y124" s="1"/>
  <c r="L123"/>
  <c r="AI123" s="1"/>
  <c r="L122"/>
  <c r="Y122" s="1"/>
  <c r="L121"/>
  <c r="Y121" s="1"/>
  <c r="L120"/>
  <c r="AI120" s="1"/>
  <c r="L119"/>
  <c r="AI119" s="1"/>
  <c r="L118"/>
  <c r="L117"/>
  <c r="Y117" s="1"/>
  <c r="L116"/>
  <c r="AI116" s="1"/>
  <c r="L115"/>
  <c r="AI115" s="1"/>
  <c r="L114"/>
  <c r="Y114" s="1"/>
  <c r="L113"/>
  <c r="Y113" s="1"/>
  <c r="L112"/>
  <c r="Y112" s="1"/>
  <c r="L111"/>
  <c r="AI111" s="1"/>
  <c r="L110"/>
  <c r="L109"/>
  <c r="Y109" s="1"/>
  <c r="L108"/>
  <c r="AI108" s="1"/>
  <c r="L107"/>
  <c r="AI107" s="1"/>
  <c r="L106"/>
  <c r="Y106" s="1"/>
  <c r="L105"/>
  <c r="Y105" s="1"/>
  <c r="L104"/>
  <c r="AI104" s="1"/>
  <c r="L103"/>
  <c r="AI103" s="1"/>
  <c r="L102"/>
  <c r="L101"/>
  <c r="AI101" s="1"/>
  <c r="L100"/>
  <c r="AI100" s="1"/>
  <c r="L99"/>
  <c r="AI99" s="1"/>
  <c r="L98"/>
  <c r="Y98" s="1"/>
  <c r="L97"/>
  <c r="AI97" s="1"/>
  <c r="L96"/>
  <c r="AI96" s="1"/>
  <c r="L95"/>
  <c r="AI95" s="1"/>
  <c r="L94"/>
  <c r="AI94" s="1"/>
  <c r="L93"/>
  <c r="Y93" s="1"/>
  <c r="L92"/>
  <c r="Y92" s="1"/>
  <c r="L91"/>
  <c r="Y91" s="1"/>
  <c r="L90"/>
  <c r="AI90" s="1"/>
  <c r="L89"/>
  <c r="AI89" s="1"/>
  <c r="L88"/>
  <c r="Y88" s="1"/>
  <c r="L87"/>
  <c r="Y87" s="1"/>
  <c r="L86"/>
  <c r="L85"/>
  <c r="AI85" s="1"/>
  <c r="L84"/>
  <c r="AI84" s="1"/>
  <c r="L83"/>
  <c r="AI83" s="1"/>
  <c r="L82"/>
  <c r="L81"/>
  <c r="Y81" s="1"/>
  <c r="L80"/>
  <c r="Y80" s="1"/>
  <c r="L79"/>
  <c r="AI79" s="1"/>
  <c r="L78"/>
  <c r="AI78" s="1"/>
  <c r="L77"/>
  <c r="AI77" s="1"/>
  <c r="L76"/>
  <c r="Y76" s="1"/>
  <c r="L75"/>
  <c r="Y75" s="1"/>
  <c r="L74"/>
  <c r="Y74" s="1"/>
  <c r="L73"/>
  <c r="AI73" s="1"/>
  <c r="L72"/>
  <c r="AI72" s="1"/>
  <c r="L71"/>
  <c r="AI71" s="1"/>
  <c r="L70"/>
  <c r="L69"/>
  <c r="L68"/>
  <c r="Y68" s="1"/>
  <c r="L67"/>
  <c r="AI67" s="1"/>
  <c r="L66"/>
  <c r="L65"/>
  <c r="AI65" s="1"/>
  <c r="L64"/>
  <c r="Y64" s="1"/>
  <c r="L63"/>
  <c r="AI63" s="1"/>
  <c r="L62"/>
  <c r="AI62" s="1"/>
  <c r="L61"/>
  <c r="Y61" s="1"/>
  <c r="L60"/>
  <c r="Y60" s="1"/>
  <c r="L59"/>
  <c r="Y59" s="1"/>
  <c r="L58"/>
  <c r="Y58" s="1"/>
  <c r="L57"/>
  <c r="AI57" s="1"/>
  <c r="L56"/>
  <c r="Y56" s="1"/>
  <c r="L55"/>
  <c r="Y55" s="1"/>
  <c r="L54"/>
  <c r="Y54" s="1"/>
  <c r="L53"/>
  <c r="AI53" s="1"/>
  <c r="L52"/>
  <c r="Y52" s="1"/>
  <c r="L51"/>
  <c r="Y51" s="1"/>
  <c r="L50"/>
  <c r="AI50" s="1"/>
  <c r="L49"/>
  <c r="AI49" s="1"/>
  <c r="L48"/>
  <c r="Y48" s="1"/>
  <c r="L47"/>
  <c r="Y47" s="1"/>
  <c r="L46"/>
  <c r="Y46" s="1"/>
  <c r="L45"/>
  <c r="AI45" s="1"/>
  <c r="L44"/>
  <c r="Y44" s="1"/>
  <c r="L43"/>
  <c r="Y43" s="1"/>
  <c r="L42"/>
  <c r="Y42" s="1"/>
  <c r="L41"/>
  <c r="AI41" s="1"/>
  <c r="L40"/>
  <c r="Y40" s="1"/>
  <c r="L39"/>
  <c r="Y39" s="1"/>
  <c r="L38"/>
  <c r="AI38" s="1"/>
  <c r="L37"/>
  <c r="AI37" s="1"/>
  <c r="L36"/>
  <c r="Y36" s="1"/>
  <c r="L35"/>
  <c r="L34"/>
  <c r="AI34" s="1"/>
  <c r="L33"/>
  <c r="Y33" s="1"/>
  <c r="L32"/>
  <c r="Y32" s="1"/>
  <c r="L31"/>
  <c r="Y31" s="1"/>
  <c r="L30"/>
  <c r="Y30" s="1"/>
  <c r="L29"/>
  <c r="AI29" s="1"/>
  <c r="L28"/>
  <c r="Y28" s="1"/>
  <c r="L27"/>
  <c r="L26"/>
  <c r="Y26" s="1"/>
  <c r="L25"/>
  <c r="AI25" s="1"/>
  <c r="L24"/>
  <c r="AI24" s="1"/>
  <c r="L23"/>
  <c r="L22"/>
  <c r="AI22" s="1"/>
  <c r="L21"/>
  <c r="Y21" s="1"/>
  <c r="L20"/>
  <c r="AI20" s="1"/>
  <c r="L19"/>
  <c r="L18"/>
  <c r="Y18" s="1"/>
  <c r="L17"/>
  <c r="Y17" s="1"/>
  <c r="L16"/>
  <c r="Y16" s="1"/>
  <c r="L15"/>
  <c r="L14"/>
  <c r="Y14" s="1"/>
  <c r="L13"/>
  <c r="Y13" s="1"/>
  <c r="L12"/>
  <c r="Y12" s="1"/>
  <c r="L11"/>
  <c r="L10"/>
  <c r="AI10" s="1"/>
  <c r="L9"/>
  <c r="AI9" s="1"/>
  <c r="L8"/>
  <c r="Y8" s="1"/>
  <c r="L5"/>
  <c r="L4"/>
  <c r="AI4" s="1"/>
  <c r="L3"/>
  <c r="AU3"/>
  <c r="AM200"/>
  <c r="AP200" s="1"/>
  <c r="AR200" s="1"/>
  <c r="AL200"/>
  <c r="AK200"/>
  <c r="AJ200"/>
  <c r="AD200"/>
  <c r="AG200" s="1"/>
  <c r="AB200"/>
  <c r="AA200"/>
  <c r="Z200"/>
  <c r="X200"/>
  <c r="W200"/>
  <c r="V200"/>
  <c r="T200"/>
  <c r="S200"/>
  <c r="P200"/>
  <c r="N200"/>
  <c r="M200"/>
  <c r="AH200" s="1"/>
  <c r="K200"/>
  <c r="A200"/>
  <c r="AM199"/>
  <c r="AL199"/>
  <c r="AK199"/>
  <c r="AJ199"/>
  <c r="AD199"/>
  <c r="AG199" s="1"/>
  <c r="AC199"/>
  <c r="AB199"/>
  <c r="AA199"/>
  <c r="Z199"/>
  <c r="X199"/>
  <c r="W199"/>
  <c r="V199"/>
  <c r="T199"/>
  <c r="S199"/>
  <c r="P199"/>
  <c r="N199"/>
  <c r="M199"/>
  <c r="AO199" s="1"/>
  <c r="AI199"/>
  <c r="K199"/>
  <c r="A199"/>
  <c r="AN198"/>
  <c r="AM198"/>
  <c r="AL198"/>
  <c r="AK198"/>
  <c r="AJ198"/>
  <c r="AG198"/>
  <c r="AD198"/>
  <c r="AB198"/>
  <c r="AA198"/>
  <c r="Z198"/>
  <c r="X198"/>
  <c r="W198"/>
  <c r="V198"/>
  <c r="T198"/>
  <c r="S198"/>
  <c r="P198"/>
  <c r="N198"/>
  <c r="M198"/>
  <c r="AI198"/>
  <c r="K198"/>
  <c r="A198"/>
  <c r="AM197"/>
  <c r="AP197" s="1"/>
  <c r="AR197" s="1"/>
  <c r="AL197"/>
  <c r="AK197"/>
  <c r="AJ197"/>
  <c r="AF197"/>
  <c r="AE197" s="1"/>
  <c r="AD197"/>
  <c r="AG197" s="1"/>
  <c r="AB197"/>
  <c r="AA197"/>
  <c r="AC197" s="1"/>
  <c r="Z197"/>
  <c r="X197"/>
  <c r="W197"/>
  <c r="V197"/>
  <c r="T197"/>
  <c r="S197"/>
  <c r="Q197" s="1"/>
  <c r="U197" s="1"/>
  <c r="AT197" s="1"/>
  <c r="P197"/>
  <c r="N197"/>
  <c r="M197"/>
  <c r="AH197" s="1"/>
  <c r="K197"/>
  <c r="A197"/>
  <c r="AM196"/>
  <c r="AP196" s="1"/>
  <c r="AR196" s="1"/>
  <c r="AL196"/>
  <c r="AK196"/>
  <c r="AJ196"/>
  <c r="AD196"/>
  <c r="AG196" s="1"/>
  <c r="AB196"/>
  <c r="AA196"/>
  <c r="AC196" s="1"/>
  <c r="Z196"/>
  <c r="X196"/>
  <c r="W196"/>
  <c r="V196"/>
  <c r="T196"/>
  <c r="S196"/>
  <c r="P196"/>
  <c r="N196"/>
  <c r="M196"/>
  <c r="AH196" s="1"/>
  <c r="K196"/>
  <c r="A196"/>
  <c r="AM195"/>
  <c r="AL195"/>
  <c r="AN195" s="1"/>
  <c r="AK195"/>
  <c r="AJ195"/>
  <c r="AD195"/>
  <c r="AG195" s="1"/>
  <c r="AC195"/>
  <c r="AB195"/>
  <c r="AA195"/>
  <c r="Z195"/>
  <c r="X195"/>
  <c r="W195"/>
  <c r="V195"/>
  <c r="T195"/>
  <c r="S195"/>
  <c r="P195"/>
  <c r="N195"/>
  <c r="M195"/>
  <c r="AH195" s="1"/>
  <c r="K195"/>
  <c r="A195"/>
  <c r="AN194"/>
  <c r="AM194"/>
  <c r="AL194"/>
  <c r="AK194"/>
  <c r="AJ194"/>
  <c r="AD194"/>
  <c r="AG194" s="1"/>
  <c r="AB194"/>
  <c r="AC194" s="1"/>
  <c r="AA194"/>
  <c r="Z194"/>
  <c r="X194"/>
  <c r="W194"/>
  <c r="V194"/>
  <c r="T194"/>
  <c r="S194"/>
  <c r="P194"/>
  <c r="N194"/>
  <c r="M194"/>
  <c r="AH194" s="1"/>
  <c r="AI194"/>
  <c r="K194"/>
  <c r="A194"/>
  <c r="AM193"/>
  <c r="AL193"/>
  <c r="AK193"/>
  <c r="AJ193"/>
  <c r="AD193"/>
  <c r="AG193" s="1"/>
  <c r="AB193"/>
  <c r="AA193"/>
  <c r="Z193"/>
  <c r="X193"/>
  <c r="W193"/>
  <c r="V193"/>
  <c r="T193"/>
  <c r="S193"/>
  <c r="P193"/>
  <c r="N193"/>
  <c r="M193"/>
  <c r="AH193" s="1"/>
  <c r="K193"/>
  <c r="A193"/>
  <c r="AM192"/>
  <c r="AL192"/>
  <c r="AN192" s="1"/>
  <c r="AK192"/>
  <c r="AP192" s="1"/>
  <c r="AR192" s="1"/>
  <c r="AJ192"/>
  <c r="AD192"/>
  <c r="AG192" s="1"/>
  <c r="AB192"/>
  <c r="AA192"/>
  <c r="AC192" s="1"/>
  <c r="Z192"/>
  <c r="X192"/>
  <c r="W192"/>
  <c r="V192"/>
  <c r="T192"/>
  <c r="S192"/>
  <c r="P192"/>
  <c r="N192"/>
  <c r="M192"/>
  <c r="AH192" s="1"/>
  <c r="K192"/>
  <c r="A192"/>
  <c r="AM191"/>
  <c r="AL191"/>
  <c r="AK191"/>
  <c r="AJ191"/>
  <c r="AG191"/>
  <c r="AD191"/>
  <c r="AB191"/>
  <c r="AA191"/>
  <c r="AC191" s="1"/>
  <c r="Z191"/>
  <c r="X191"/>
  <c r="W191"/>
  <c r="V191"/>
  <c r="T191"/>
  <c r="S191"/>
  <c r="P191"/>
  <c r="N191"/>
  <c r="M191"/>
  <c r="AO191" s="1"/>
  <c r="K191"/>
  <c r="A191"/>
  <c r="AM190"/>
  <c r="AL190"/>
  <c r="AN190" s="1"/>
  <c r="AK190"/>
  <c r="AJ190"/>
  <c r="AD190"/>
  <c r="AG190" s="1"/>
  <c r="AC190"/>
  <c r="AB190"/>
  <c r="AA190"/>
  <c r="Z190"/>
  <c r="X190"/>
  <c r="W190"/>
  <c r="V190"/>
  <c r="T190"/>
  <c r="S190"/>
  <c r="Q190" s="1"/>
  <c r="U190" s="1"/>
  <c r="AT190" s="1"/>
  <c r="P190"/>
  <c r="N190"/>
  <c r="M190"/>
  <c r="AH190" s="1"/>
  <c r="AI190"/>
  <c r="K190"/>
  <c r="A190"/>
  <c r="AM189"/>
  <c r="AL189"/>
  <c r="AK189"/>
  <c r="AJ189"/>
  <c r="AD189"/>
  <c r="AG189" s="1"/>
  <c r="AB189"/>
  <c r="AA189"/>
  <c r="AC189" s="1"/>
  <c r="Z189"/>
  <c r="X189"/>
  <c r="W189"/>
  <c r="V189"/>
  <c r="T189"/>
  <c r="S189"/>
  <c r="P189"/>
  <c r="Q189"/>
  <c r="U189" s="1"/>
  <c r="AT189" s="1"/>
  <c r="N189"/>
  <c r="M189"/>
  <c r="AH189" s="1"/>
  <c r="AF189" s="1"/>
  <c r="AE189" s="1"/>
  <c r="K189"/>
  <c r="A189"/>
  <c r="AM188"/>
  <c r="AL188"/>
  <c r="AK188"/>
  <c r="AJ188"/>
  <c r="AD188"/>
  <c r="AG188" s="1"/>
  <c r="AB188"/>
  <c r="AA188"/>
  <c r="AC188" s="1"/>
  <c r="Z188"/>
  <c r="X188"/>
  <c r="W188"/>
  <c r="V188"/>
  <c r="T188"/>
  <c r="S188"/>
  <c r="P188"/>
  <c r="N188"/>
  <c r="M188"/>
  <c r="AH188" s="1"/>
  <c r="K188"/>
  <c r="A188"/>
  <c r="AM187"/>
  <c r="AL187"/>
  <c r="AK187"/>
  <c r="AJ187"/>
  <c r="AD187"/>
  <c r="AG187" s="1"/>
  <c r="AC187"/>
  <c r="AB187"/>
  <c r="AA187"/>
  <c r="Z187"/>
  <c r="X187"/>
  <c r="W187"/>
  <c r="V187"/>
  <c r="T187"/>
  <c r="S187"/>
  <c r="P187"/>
  <c r="Q187"/>
  <c r="U187" s="1"/>
  <c r="AT187" s="1"/>
  <c r="N187"/>
  <c r="M187"/>
  <c r="K187"/>
  <c r="A187"/>
  <c r="AN186"/>
  <c r="AM186"/>
  <c r="AL186"/>
  <c r="AK186"/>
  <c r="AJ186"/>
  <c r="AD186"/>
  <c r="AG186" s="1"/>
  <c r="AF186" s="1"/>
  <c r="AE186" s="1"/>
  <c r="AB186"/>
  <c r="AC186" s="1"/>
  <c r="AA186"/>
  <c r="Z186"/>
  <c r="X186"/>
  <c r="W186"/>
  <c r="V186"/>
  <c r="T186"/>
  <c r="S186"/>
  <c r="P186"/>
  <c r="N186"/>
  <c r="M186"/>
  <c r="AH186" s="1"/>
  <c r="K186"/>
  <c r="A186"/>
  <c r="AM185"/>
  <c r="AP185" s="1"/>
  <c r="AR185" s="1"/>
  <c r="AL185"/>
  <c r="AK185"/>
  <c r="AJ185"/>
  <c r="AD185"/>
  <c r="AG185" s="1"/>
  <c r="AB185"/>
  <c r="AA185"/>
  <c r="Z185"/>
  <c r="X185"/>
  <c r="W185"/>
  <c r="V185"/>
  <c r="T185"/>
  <c r="S185"/>
  <c r="P185"/>
  <c r="N185"/>
  <c r="M185"/>
  <c r="AH185" s="1"/>
  <c r="Y185"/>
  <c r="K185"/>
  <c r="A185"/>
  <c r="AM184"/>
  <c r="AP184" s="1"/>
  <c r="AR184" s="1"/>
  <c r="AL184"/>
  <c r="AK184"/>
  <c r="AJ184"/>
  <c r="AD184"/>
  <c r="AG184" s="1"/>
  <c r="AB184"/>
  <c r="AA184"/>
  <c r="Z184"/>
  <c r="X184"/>
  <c r="W184"/>
  <c r="V184"/>
  <c r="T184"/>
  <c r="S184"/>
  <c r="P184"/>
  <c r="N184"/>
  <c r="M184"/>
  <c r="AH184" s="1"/>
  <c r="Y184"/>
  <c r="K184"/>
  <c r="A184"/>
  <c r="AM183"/>
  <c r="AL183"/>
  <c r="AK183"/>
  <c r="AJ183"/>
  <c r="AG183"/>
  <c r="AD183"/>
  <c r="AB183"/>
  <c r="AA183"/>
  <c r="AC183" s="1"/>
  <c r="Z183"/>
  <c r="X183"/>
  <c r="W183"/>
  <c r="V183"/>
  <c r="T183"/>
  <c r="S183"/>
  <c r="P183"/>
  <c r="N183"/>
  <c r="M183"/>
  <c r="AO183" s="1"/>
  <c r="K183"/>
  <c r="A183"/>
  <c r="AN182"/>
  <c r="AM182"/>
  <c r="AL182"/>
  <c r="AK182"/>
  <c r="AJ182"/>
  <c r="AD182"/>
  <c r="AG182" s="1"/>
  <c r="AC182"/>
  <c r="AB182"/>
  <c r="AA182"/>
  <c r="Z182"/>
  <c r="X182"/>
  <c r="W182"/>
  <c r="V182"/>
  <c r="T182"/>
  <c r="S182"/>
  <c r="P182"/>
  <c r="N182"/>
  <c r="M182"/>
  <c r="AH182" s="1"/>
  <c r="AF182" s="1"/>
  <c r="AE182" s="1"/>
  <c r="K182"/>
  <c r="A182"/>
  <c r="AM181"/>
  <c r="AP181" s="1"/>
  <c r="AR181" s="1"/>
  <c r="AL181"/>
  <c r="AK181"/>
  <c r="AJ181"/>
  <c r="AD181"/>
  <c r="AG181" s="1"/>
  <c r="AB181"/>
  <c r="AA181"/>
  <c r="Z181"/>
  <c r="X181"/>
  <c r="W181"/>
  <c r="V181"/>
  <c r="T181"/>
  <c r="S181"/>
  <c r="P181"/>
  <c r="N181"/>
  <c r="M181"/>
  <c r="AH181" s="1"/>
  <c r="K181"/>
  <c r="A181"/>
  <c r="AM180"/>
  <c r="AL180"/>
  <c r="AK180"/>
  <c r="AJ180"/>
  <c r="AD180"/>
  <c r="AG180" s="1"/>
  <c r="AB180"/>
  <c r="AA180"/>
  <c r="Z180"/>
  <c r="X180"/>
  <c r="W180"/>
  <c r="V180"/>
  <c r="T180"/>
  <c r="S180"/>
  <c r="P180"/>
  <c r="N180"/>
  <c r="M180"/>
  <c r="AH180" s="1"/>
  <c r="K180"/>
  <c r="A180"/>
  <c r="AM179"/>
  <c r="AL179"/>
  <c r="AN179" s="1"/>
  <c r="AK179"/>
  <c r="AP179" s="1"/>
  <c r="AR179" s="1"/>
  <c r="AJ179"/>
  <c r="AD179"/>
  <c r="AG179" s="1"/>
  <c r="AB179"/>
  <c r="AA179"/>
  <c r="Z179"/>
  <c r="X179"/>
  <c r="W179"/>
  <c r="V179"/>
  <c r="T179"/>
  <c r="S179"/>
  <c r="P179"/>
  <c r="N179"/>
  <c r="M179"/>
  <c r="K179"/>
  <c r="A179"/>
  <c r="AM178"/>
  <c r="AP178" s="1"/>
  <c r="AR178" s="1"/>
  <c r="AL178"/>
  <c r="AN178" s="1"/>
  <c r="AK178"/>
  <c r="AJ178"/>
  <c r="AG178"/>
  <c r="AD178"/>
  <c r="AB178"/>
  <c r="AA178"/>
  <c r="Z178"/>
  <c r="X178"/>
  <c r="W178"/>
  <c r="V178"/>
  <c r="T178"/>
  <c r="S178"/>
  <c r="P178"/>
  <c r="N178"/>
  <c r="M178"/>
  <c r="AH178" s="1"/>
  <c r="AI178"/>
  <c r="K178"/>
  <c r="A178"/>
  <c r="AN177"/>
  <c r="AM177"/>
  <c r="AL177"/>
  <c r="AK177"/>
  <c r="AJ177"/>
  <c r="AD177"/>
  <c r="AG177" s="1"/>
  <c r="AB177"/>
  <c r="AA177"/>
  <c r="Z177"/>
  <c r="X177"/>
  <c r="W177"/>
  <c r="V177"/>
  <c r="T177"/>
  <c r="S177"/>
  <c r="P177"/>
  <c r="N177"/>
  <c r="M177"/>
  <c r="AH177" s="1"/>
  <c r="K177"/>
  <c r="A177"/>
  <c r="AM176"/>
  <c r="AP176" s="1"/>
  <c r="AR176" s="1"/>
  <c r="AL176"/>
  <c r="AK176"/>
  <c r="AJ176"/>
  <c r="AH176"/>
  <c r="AD176"/>
  <c r="AG176" s="1"/>
  <c r="AB176"/>
  <c r="AA176"/>
  <c r="Z176"/>
  <c r="X176"/>
  <c r="W176"/>
  <c r="V176"/>
  <c r="T176"/>
  <c r="S176"/>
  <c r="P176"/>
  <c r="N176"/>
  <c r="M176"/>
  <c r="K176"/>
  <c r="A176"/>
  <c r="AM175"/>
  <c r="AL175"/>
  <c r="AK175"/>
  <c r="AJ175"/>
  <c r="AG175"/>
  <c r="AD175"/>
  <c r="AB175"/>
  <c r="AA175"/>
  <c r="AC175" s="1"/>
  <c r="Z175"/>
  <c r="X175"/>
  <c r="W175"/>
  <c r="V175"/>
  <c r="T175"/>
  <c r="S175"/>
  <c r="P175"/>
  <c r="N175"/>
  <c r="M175"/>
  <c r="AO175" s="1"/>
  <c r="K175"/>
  <c r="A175"/>
  <c r="AM174"/>
  <c r="AL174"/>
  <c r="AN174" s="1"/>
  <c r="AK174"/>
  <c r="AJ174"/>
  <c r="AD174"/>
  <c r="AG174" s="1"/>
  <c r="AC174"/>
  <c r="AB174"/>
  <c r="AA174"/>
  <c r="Z174"/>
  <c r="X174"/>
  <c r="W174"/>
  <c r="V174"/>
  <c r="T174"/>
  <c r="S174"/>
  <c r="P174"/>
  <c r="N174"/>
  <c r="M174"/>
  <c r="AH174" s="1"/>
  <c r="AI174"/>
  <c r="K174"/>
  <c r="A174"/>
  <c r="AM173"/>
  <c r="AL173"/>
  <c r="AK173"/>
  <c r="AJ173"/>
  <c r="AD173"/>
  <c r="AG173" s="1"/>
  <c r="AF173" s="1"/>
  <c r="AE173" s="1"/>
  <c r="AB173"/>
  <c r="AA173"/>
  <c r="Z173"/>
  <c r="X173"/>
  <c r="W173"/>
  <c r="V173"/>
  <c r="T173"/>
  <c r="S173"/>
  <c r="P173"/>
  <c r="N173"/>
  <c r="M173"/>
  <c r="AH173" s="1"/>
  <c r="Y173"/>
  <c r="K173"/>
  <c r="A173"/>
  <c r="AM172"/>
  <c r="AL172"/>
  <c r="AN172" s="1"/>
  <c r="AK172"/>
  <c r="AJ172"/>
  <c r="AD172"/>
  <c r="AG172" s="1"/>
  <c r="AB172"/>
  <c r="AA172"/>
  <c r="Z172"/>
  <c r="X172"/>
  <c r="W172"/>
  <c r="V172"/>
  <c r="T172"/>
  <c r="S172"/>
  <c r="P172"/>
  <c r="N172"/>
  <c r="M172"/>
  <c r="AH172" s="1"/>
  <c r="K172"/>
  <c r="A172"/>
  <c r="AM171"/>
  <c r="AL171"/>
  <c r="AN171" s="1"/>
  <c r="AK171"/>
  <c r="AP171" s="1"/>
  <c r="AR171" s="1"/>
  <c r="AJ171"/>
  <c r="AD171"/>
  <c r="AG171" s="1"/>
  <c r="AB171"/>
  <c r="AA171"/>
  <c r="Z171"/>
  <c r="Y171"/>
  <c r="X171"/>
  <c r="W171"/>
  <c r="V171"/>
  <c r="T171"/>
  <c r="S171"/>
  <c r="P171"/>
  <c r="N171"/>
  <c r="M171"/>
  <c r="AH171" s="1"/>
  <c r="K171"/>
  <c r="A171"/>
  <c r="AM170"/>
  <c r="AP170" s="1"/>
  <c r="AR170" s="1"/>
  <c r="AL170"/>
  <c r="AK170"/>
  <c r="AJ170"/>
  <c r="AG170"/>
  <c r="AD170"/>
  <c r="AB170"/>
  <c r="AC170" s="1"/>
  <c r="AA170"/>
  <c r="Z170"/>
  <c r="X170"/>
  <c r="W170"/>
  <c r="V170"/>
  <c r="T170"/>
  <c r="S170"/>
  <c r="P170"/>
  <c r="N170"/>
  <c r="M170"/>
  <c r="AH170" s="1"/>
  <c r="AI170"/>
  <c r="K170"/>
  <c r="A170"/>
  <c r="AM169"/>
  <c r="AL169"/>
  <c r="AK169"/>
  <c r="AJ169"/>
  <c r="AD169"/>
  <c r="AG169" s="1"/>
  <c r="AB169"/>
  <c r="AA169"/>
  <c r="Z169"/>
  <c r="X169"/>
  <c r="W169"/>
  <c r="V169"/>
  <c r="T169"/>
  <c r="S169"/>
  <c r="P169"/>
  <c r="N169"/>
  <c r="M169"/>
  <c r="AH169" s="1"/>
  <c r="K169"/>
  <c r="A169"/>
  <c r="AP168"/>
  <c r="AR168" s="1"/>
  <c r="AM168"/>
  <c r="AL168"/>
  <c r="AK168"/>
  <c r="AJ168"/>
  <c r="AD168"/>
  <c r="AG168" s="1"/>
  <c r="AB168"/>
  <c r="AA168"/>
  <c r="Z168"/>
  <c r="Y168"/>
  <c r="X168"/>
  <c r="W168"/>
  <c r="V168"/>
  <c r="T168"/>
  <c r="S168"/>
  <c r="P168"/>
  <c r="N168"/>
  <c r="M168"/>
  <c r="AH168" s="1"/>
  <c r="K168"/>
  <c r="A168"/>
  <c r="AM167"/>
  <c r="AL167"/>
  <c r="AK167"/>
  <c r="AJ167"/>
  <c r="AD167"/>
  <c r="AG167" s="1"/>
  <c r="AB167"/>
  <c r="AA167"/>
  <c r="AC167" s="1"/>
  <c r="Z167"/>
  <c r="X167"/>
  <c r="W167"/>
  <c r="V167"/>
  <c r="T167"/>
  <c r="S167"/>
  <c r="P167"/>
  <c r="N167"/>
  <c r="M167"/>
  <c r="K167"/>
  <c r="A167"/>
  <c r="AN166"/>
  <c r="AM166"/>
  <c r="AL166"/>
  <c r="AK166"/>
  <c r="AJ166"/>
  <c r="AD166"/>
  <c r="AG166" s="1"/>
  <c r="AB166"/>
  <c r="AC166" s="1"/>
  <c r="AA166"/>
  <c r="Z166"/>
  <c r="X166"/>
  <c r="W166"/>
  <c r="V166"/>
  <c r="T166"/>
  <c r="S166"/>
  <c r="Q166" s="1"/>
  <c r="U166" s="1"/>
  <c r="AT166" s="1"/>
  <c r="P166"/>
  <c r="N166"/>
  <c r="M166"/>
  <c r="AH166" s="1"/>
  <c r="AI166"/>
  <c r="K166"/>
  <c r="A166"/>
  <c r="AM165"/>
  <c r="AL165"/>
  <c r="AK165"/>
  <c r="AJ165"/>
  <c r="AD165"/>
  <c r="AG165" s="1"/>
  <c r="AB165"/>
  <c r="AA165"/>
  <c r="Z165"/>
  <c r="X165"/>
  <c r="W165"/>
  <c r="V165"/>
  <c r="T165"/>
  <c r="S165"/>
  <c r="P165"/>
  <c r="N165"/>
  <c r="M165"/>
  <c r="AH165" s="1"/>
  <c r="K165"/>
  <c r="A165"/>
  <c r="AM164"/>
  <c r="AP164" s="1"/>
  <c r="AR164" s="1"/>
  <c r="AL164"/>
  <c r="AN164" s="1"/>
  <c r="AK164"/>
  <c r="AJ164"/>
  <c r="AH164"/>
  <c r="AD164"/>
  <c r="AG164" s="1"/>
  <c r="AB164"/>
  <c r="AA164"/>
  <c r="AC164" s="1"/>
  <c r="Z164"/>
  <c r="X164"/>
  <c r="W164"/>
  <c r="V164"/>
  <c r="T164"/>
  <c r="S164"/>
  <c r="P164"/>
  <c r="N164"/>
  <c r="M164"/>
  <c r="K164"/>
  <c r="A164"/>
  <c r="AM163"/>
  <c r="AL163"/>
  <c r="AK163"/>
  <c r="AJ163"/>
  <c r="AD163"/>
  <c r="AG163" s="1"/>
  <c r="AC163"/>
  <c r="AB163"/>
  <c r="AA163"/>
  <c r="Z163"/>
  <c r="X163"/>
  <c r="W163"/>
  <c r="V163"/>
  <c r="T163"/>
  <c r="S163"/>
  <c r="P163"/>
  <c r="N163"/>
  <c r="M163"/>
  <c r="K163"/>
  <c r="A163"/>
  <c r="AN162"/>
  <c r="AM162"/>
  <c r="AL162"/>
  <c r="AK162"/>
  <c r="AJ162"/>
  <c r="AD162"/>
  <c r="AG162" s="1"/>
  <c r="AB162"/>
  <c r="AC162" s="1"/>
  <c r="AA162"/>
  <c r="Z162"/>
  <c r="X162"/>
  <c r="W162"/>
  <c r="V162"/>
  <c r="T162"/>
  <c r="S162"/>
  <c r="Q162" s="1"/>
  <c r="U162" s="1"/>
  <c r="AT162" s="1"/>
  <c r="P162"/>
  <c r="N162"/>
  <c r="M162"/>
  <c r="AH162" s="1"/>
  <c r="K162"/>
  <c r="A162"/>
  <c r="AM161"/>
  <c r="AL161"/>
  <c r="AK161"/>
  <c r="AJ161"/>
  <c r="AD161"/>
  <c r="AG161" s="1"/>
  <c r="AB161"/>
  <c r="AA161"/>
  <c r="Z161"/>
  <c r="X161"/>
  <c r="W161"/>
  <c r="V161"/>
  <c r="T161"/>
  <c r="S161"/>
  <c r="P161"/>
  <c r="N161"/>
  <c r="M161"/>
  <c r="AH161" s="1"/>
  <c r="K161"/>
  <c r="A161"/>
  <c r="AM160"/>
  <c r="AL160"/>
  <c r="AK160"/>
  <c r="AP160" s="1"/>
  <c r="AR160" s="1"/>
  <c r="AJ160"/>
  <c r="AD160"/>
  <c r="AG160" s="1"/>
  <c r="AB160"/>
  <c r="AA160"/>
  <c r="AC160" s="1"/>
  <c r="Z160"/>
  <c r="X160"/>
  <c r="W160"/>
  <c r="V160"/>
  <c r="T160"/>
  <c r="S160"/>
  <c r="P160"/>
  <c r="N160"/>
  <c r="M160"/>
  <c r="AH160" s="1"/>
  <c r="K160"/>
  <c r="A160"/>
  <c r="AM159"/>
  <c r="AL159"/>
  <c r="AK159"/>
  <c r="AJ159"/>
  <c r="AD159"/>
  <c r="AG159" s="1"/>
  <c r="AB159"/>
  <c r="AA159"/>
  <c r="AC159" s="1"/>
  <c r="Z159"/>
  <c r="X159"/>
  <c r="W159"/>
  <c r="V159"/>
  <c r="T159"/>
  <c r="S159"/>
  <c r="P159"/>
  <c r="N159"/>
  <c r="M159"/>
  <c r="AI159"/>
  <c r="K159"/>
  <c r="A159"/>
  <c r="AM158"/>
  <c r="AL158"/>
  <c r="AN158" s="1"/>
  <c r="AK158"/>
  <c r="AJ158"/>
  <c r="AD158"/>
  <c r="AG158" s="1"/>
  <c r="AB158"/>
  <c r="AC158" s="1"/>
  <c r="AA158"/>
  <c r="Z158"/>
  <c r="X158"/>
  <c r="W158"/>
  <c r="V158"/>
  <c r="T158"/>
  <c r="S158"/>
  <c r="P158"/>
  <c r="N158"/>
  <c r="M158"/>
  <c r="AH158" s="1"/>
  <c r="AF158" s="1"/>
  <c r="AE158" s="1"/>
  <c r="K158"/>
  <c r="A158"/>
  <c r="AM157"/>
  <c r="AL157"/>
  <c r="AK157"/>
  <c r="AJ157"/>
  <c r="AD157"/>
  <c r="AG157" s="1"/>
  <c r="AB157"/>
  <c r="AA157"/>
  <c r="Z157"/>
  <c r="X157"/>
  <c r="W157"/>
  <c r="V157"/>
  <c r="T157"/>
  <c r="S157"/>
  <c r="P157"/>
  <c r="N157"/>
  <c r="M157"/>
  <c r="AH157" s="1"/>
  <c r="K157"/>
  <c r="A157"/>
  <c r="AM156"/>
  <c r="AL156"/>
  <c r="AN156" s="1"/>
  <c r="AK156"/>
  <c r="AP156" s="1"/>
  <c r="AR156" s="1"/>
  <c r="AJ156"/>
  <c r="AD156"/>
  <c r="AG156" s="1"/>
  <c r="AB156"/>
  <c r="AA156"/>
  <c r="AC156" s="1"/>
  <c r="Z156"/>
  <c r="X156"/>
  <c r="W156"/>
  <c r="V156"/>
  <c r="T156"/>
  <c r="S156"/>
  <c r="P156"/>
  <c r="N156"/>
  <c r="M156"/>
  <c r="AH156" s="1"/>
  <c r="K156"/>
  <c r="A156"/>
  <c r="AM155"/>
  <c r="AL155"/>
  <c r="AK155"/>
  <c r="AJ155"/>
  <c r="AD155"/>
  <c r="AG155" s="1"/>
  <c r="AB155"/>
  <c r="AA155"/>
  <c r="AC155" s="1"/>
  <c r="Z155"/>
  <c r="X155"/>
  <c r="W155"/>
  <c r="V155"/>
  <c r="T155"/>
  <c r="S155"/>
  <c r="P155"/>
  <c r="N155"/>
  <c r="M155"/>
  <c r="K155"/>
  <c r="A155"/>
  <c r="AN154"/>
  <c r="AM154"/>
  <c r="AL154"/>
  <c r="AK154"/>
  <c r="AJ154"/>
  <c r="AG154"/>
  <c r="AD154"/>
  <c r="AB154"/>
  <c r="AC154" s="1"/>
  <c r="AA154"/>
  <c r="Z154"/>
  <c r="X154"/>
  <c r="W154"/>
  <c r="V154"/>
  <c r="T154"/>
  <c r="S154"/>
  <c r="P154"/>
  <c r="N154"/>
  <c r="M154"/>
  <c r="AH154" s="1"/>
  <c r="AF154" s="1"/>
  <c r="AE154" s="1"/>
  <c r="AI154"/>
  <c r="K154"/>
  <c r="A154"/>
  <c r="AM153"/>
  <c r="AL153"/>
  <c r="AK153"/>
  <c r="AJ153"/>
  <c r="AD153"/>
  <c r="AG153" s="1"/>
  <c r="AB153"/>
  <c r="AA153"/>
  <c r="Z153"/>
  <c r="X153"/>
  <c r="W153"/>
  <c r="V153"/>
  <c r="T153"/>
  <c r="S153"/>
  <c r="P153"/>
  <c r="N153"/>
  <c r="M153"/>
  <c r="AH153" s="1"/>
  <c r="K153"/>
  <c r="A153"/>
  <c r="AM152"/>
  <c r="AL152"/>
  <c r="AN152" s="1"/>
  <c r="AK152"/>
  <c r="AP152" s="1"/>
  <c r="AR152" s="1"/>
  <c r="AJ152"/>
  <c r="AD152"/>
  <c r="AG152" s="1"/>
  <c r="AB152"/>
  <c r="AA152"/>
  <c r="AC152" s="1"/>
  <c r="Z152"/>
  <c r="X152"/>
  <c r="W152"/>
  <c r="V152"/>
  <c r="T152"/>
  <c r="S152"/>
  <c r="P152"/>
  <c r="N152"/>
  <c r="M152"/>
  <c r="AH152" s="1"/>
  <c r="K152"/>
  <c r="A152"/>
  <c r="AM151"/>
  <c r="AL151"/>
  <c r="AK151"/>
  <c r="AJ151"/>
  <c r="AD151"/>
  <c r="AG151" s="1"/>
  <c r="AB151"/>
  <c r="AA151"/>
  <c r="AC151" s="1"/>
  <c r="Z151"/>
  <c r="X151"/>
  <c r="W151"/>
  <c r="V151"/>
  <c r="T151"/>
  <c r="S151"/>
  <c r="P151"/>
  <c r="N151"/>
  <c r="M151"/>
  <c r="K151"/>
  <c r="A151"/>
  <c r="AM150"/>
  <c r="AL150"/>
  <c r="AN150" s="1"/>
  <c r="AK150"/>
  <c r="AJ150"/>
  <c r="AD150"/>
  <c r="AG150" s="1"/>
  <c r="AB150"/>
  <c r="AC150" s="1"/>
  <c r="AA150"/>
  <c r="Z150"/>
  <c r="X150"/>
  <c r="W150"/>
  <c r="V150"/>
  <c r="T150"/>
  <c r="S150"/>
  <c r="P150"/>
  <c r="N150"/>
  <c r="M150"/>
  <c r="AH150" s="1"/>
  <c r="AF150" s="1"/>
  <c r="AE150" s="1"/>
  <c r="AI150"/>
  <c r="K150"/>
  <c r="A150"/>
  <c r="AM149"/>
  <c r="AL149"/>
  <c r="AK149"/>
  <c r="AJ149"/>
  <c r="AD149"/>
  <c r="AG149" s="1"/>
  <c r="AB149"/>
  <c r="AA149"/>
  <c r="Z149"/>
  <c r="X149"/>
  <c r="W149"/>
  <c r="V149"/>
  <c r="T149"/>
  <c r="S149"/>
  <c r="P149"/>
  <c r="N149"/>
  <c r="M149"/>
  <c r="AH149" s="1"/>
  <c r="K149"/>
  <c r="A149"/>
  <c r="AM148"/>
  <c r="AP148" s="1"/>
  <c r="AR148" s="1"/>
  <c r="AL148"/>
  <c r="AK148"/>
  <c r="AJ148"/>
  <c r="AD148"/>
  <c r="AG148" s="1"/>
  <c r="AB148"/>
  <c r="AA148"/>
  <c r="Z148"/>
  <c r="X148"/>
  <c r="W148"/>
  <c r="V148"/>
  <c r="T148"/>
  <c r="S148"/>
  <c r="P148"/>
  <c r="N148"/>
  <c r="M148"/>
  <c r="AH148" s="1"/>
  <c r="K148"/>
  <c r="A148"/>
  <c r="AM147"/>
  <c r="AL147"/>
  <c r="AN147" s="1"/>
  <c r="AK147"/>
  <c r="AJ147"/>
  <c r="AD147"/>
  <c r="AG147" s="1"/>
  <c r="AC147"/>
  <c r="AB147"/>
  <c r="AA147"/>
  <c r="Z147"/>
  <c r="X147"/>
  <c r="W147"/>
  <c r="V147"/>
  <c r="T147"/>
  <c r="S147"/>
  <c r="P147"/>
  <c r="Q147"/>
  <c r="N147"/>
  <c r="M147"/>
  <c r="K147"/>
  <c r="A147"/>
  <c r="AN146"/>
  <c r="AM146"/>
  <c r="AL146"/>
  <c r="AK146"/>
  <c r="AJ146"/>
  <c r="AD146"/>
  <c r="AG146" s="1"/>
  <c r="AC146"/>
  <c r="AB146"/>
  <c r="AA146"/>
  <c r="Z146"/>
  <c r="X146"/>
  <c r="W146"/>
  <c r="V146"/>
  <c r="T146"/>
  <c r="S146"/>
  <c r="P146"/>
  <c r="N146"/>
  <c r="M146"/>
  <c r="K146"/>
  <c r="A146"/>
  <c r="AM145"/>
  <c r="AL145"/>
  <c r="AK145"/>
  <c r="AJ145"/>
  <c r="AD145"/>
  <c r="AG145" s="1"/>
  <c r="AB145"/>
  <c r="AA145"/>
  <c r="Z145"/>
  <c r="X145"/>
  <c r="W145"/>
  <c r="V145"/>
  <c r="T145"/>
  <c r="S145"/>
  <c r="P145"/>
  <c r="N145"/>
  <c r="M145"/>
  <c r="AH145" s="1"/>
  <c r="Y145"/>
  <c r="K145"/>
  <c r="A145"/>
  <c r="AM144"/>
  <c r="AP144" s="1"/>
  <c r="AR144" s="1"/>
  <c r="AL144"/>
  <c r="AK144"/>
  <c r="AJ144"/>
  <c r="AD144"/>
  <c r="AG144" s="1"/>
  <c r="AB144"/>
  <c r="AA144"/>
  <c r="Z144"/>
  <c r="Y144"/>
  <c r="X144"/>
  <c r="W144"/>
  <c r="V144"/>
  <c r="T144"/>
  <c r="S144"/>
  <c r="P144"/>
  <c r="N144"/>
  <c r="M144"/>
  <c r="AH144" s="1"/>
  <c r="K144"/>
  <c r="A144"/>
  <c r="AM143"/>
  <c r="AL143"/>
  <c r="AK143"/>
  <c r="AJ143"/>
  <c r="AG143"/>
  <c r="AD143"/>
  <c r="AB143"/>
  <c r="AA143"/>
  <c r="AC143" s="1"/>
  <c r="Z143"/>
  <c r="X143"/>
  <c r="W143"/>
  <c r="V143"/>
  <c r="T143"/>
  <c r="S143"/>
  <c r="P143"/>
  <c r="N143"/>
  <c r="M143"/>
  <c r="AO143" s="1"/>
  <c r="K143"/>
  <c r="A143"/>
  <c r="AO142"/>
  <c r="AM142"/>
  <c r="AL142"/>
  <c r="AN142" s="1"/>
  <c r="AK142"/>
  <c r="AJ142"/>
  <c r="AD142"/>
  <c r="AG142" s="1"/>
  <c r="AF142" s="1"/>
  <c r="AE142" s="1"/>
  <c r="AB142"/>
  <c r="AA142"/>
  <c r="AC142" s="1"/>
  <c r="Z142"/>
  <c r="X142"/>
  <c r="W142"/>
  <c r="V142"/>
  <c r="T142"/>
  <c r="S142"/>
  <c r="P142"/>
  <c r="Q142"/>
  <c r="U142" s="1"/>
  <c r="AT142" s="1"/>
  <c r="N142"/>
  <c r="M142"/>
  <c r="AH142" s="1"/>
  <c r="AI142"/>
  <c r="K142"/>
  <c r="A142"/>
  <c r="AM141"/>
  <c r="AL141"/>
  <c r="AK141"/>
  <c r="AJ141"/>
  <c r="AD141"/>
  <c r="AG141" s="1"/>
  <c r="AB141"/>
  <c r="AA141"/>
  <c r="Z141"/>
  <c r="X141"/>
  <c r="W141"/>
  <c r="V141"/>
  <c r="T141"/>
  <c r="S141"/>
  <c r="P141"/>
  <c r="N141"/>
  <c r="M141"/>
  <c r="AH141" s="1"/>
  <c r="K141"/>
  <c r="A141"/>
  <c r="AP140"/>
  <c r="AR140" s="1"/>
  <c r="AM140"/>
  <c r="AL140"/>
  <c r="AK140"/>
  <c r="AJ140"/>
  <c r="AD140"/>
  <c r="AG140" s="1"/>
  <c r="AB140"/>
  <c r="AA140"/>
  <c r="AC140" s="1"/>
  <c r="Z140"/>
  <c r="X140"/>
  <c r="W140"/>
  <c r="V140"/>
  <c r="T140"/>
  <c r="S140"/>
  <c r="P140"/>
  <c r="N140"/>
  <c r="M140"/>
  <c r="AH140" s="1"/>
  <c r="K140"/>
  <c r="A140"/>
  <c r="AM139"/>
  <c r="AL139"/>
  <c r="AK139"/>
  <c r="AJ139"/>
  <c r="AG139"/>
  <c r="AD139"/>
  <c r="AB139"/>
  <c r="AA139"/>
  <c r="AC139" s="1"/>
  <c r="Z139"/>
  <c r="X139"/>
  <c r="W139"/>
  <c r="V139"/>
  <c r="T139"/>
  <c r="S139"/>
  <c r="P139"/>
  <c r="N139"/>
  <c r="M139"/>
  <c r="K139"/>
  <c r="A139"/>
  <c r="AN138"/>
  <c r="AM138"/>
  <c r="AL138"/>
  <c r="AK138"/>
  <c r="AJ138"/>
  <c r="AD138"/>
  <c r="AG138" s="1"/>
  <c r="AC138"/>
  <c r="AB138"/>
  <c r="AA138"/>
  <c r="Z138"/>
  <c r="X138"/>
  <c r="W138"/>
  <c r="V138"/>
  <c r="T138"/>
  <c r="S138"/>
  <c r="P138"/>
  <c r="N138"/>
  <c r="M138"/>
  <c r="AH138" s="1"/>
  <c r="AI138"/>
  <c r="K138"/>
  <c r="A138"/>
  <c r="AM137"/>
  <c r="AP137" s="1"/>
  <c r="AR137" s="1"/>
  <c r="AL137"/>
  <c r="AK137"/>
  <c r="AJ137"/>
  <c r="AI137"/>
  <c r="AD137"/>
  <c r="AG137" s="1"/>
  <c r="AB137"/>
  <c r="AA137"/>
  <c r="Z137"/>
  <c r="X137"/>
  <c r="W137"/>
  <c r="V137"/>
  <c r="T137"/>
  <c r="S137"/>
  <c r="P137"/>
  <c r="N137"/>
  <c r="M137"/>
  <c r="AH137" s="1"/>
  <c r="K137"/>
  <c r="A137"/>
  <c r="AM136"/>
  <c r="AP136" s="1"/>
  <c r="AR136" s="1"/>
  <c r="AL136"/>
  <c r="AK136"/>
  <c r="AJ136"/>
  <c r="AI136"/>
  <c r="AD136"/>
  <c r="AG136" s="1"/>
  <c r="AB136"/>
  <c r="AA136"/>
  <c r="AC136" s="1"/>
  <c r="Z136"/>
  <c r="X136"/>
  <c r="W136"/>
  <c r="V136"/>
  <c r="T136"/>
  <c r="S136"/>
  <c r="P136"/>
  <c r="N136"/>
  <c r="M136"/>
  <c r="AH136" s="1"/>
  <c r="K136"/>
  <c r="A136"/>
  <c r="AM135"/>
  <c r="AL135"/>
  <c r="AK135"/>
  <c r="AJ135"/>
  <c r="AD135"/>
  <c r="AG135" s="1"/>
  <c r="AC135"/>
  <c r="AB135"/>
  <c r="AA135"/>
  <c r="Z135"/>
  <c r="X135"/>
  <c r="W135"/>
  <c r="V135"/>
  <c r="T135"/>
  <c r="S135"/>
  <c r="P135"/>
  <c r="N135"/>
  <c r="M135"/>
  <c r="AH135" s="1"/>
  <c r="K135"/>
  <c r="A135"/>
  <c r="AN134"/>
  <c r="AM134"/>
  <c r="AL134"/>
  <c r="AK134"/>
  <c r="AJ134"/>
  <c r="AD134"/>
  <c r="AG134" s="1"/>
  <c r="AB134"/>
  <c r="AA134"/>
  <c r="Z134"/>
  <c r="X134"/>
  <c r="W134"/>
  <c r="V134"/>
  <c r="T134"/>
  <c r="S134"/>
  <c r="P134"/>
  <c r="N134"/>
  <c r="M134"/>
  <c r="AH134" s="1"/>
  <c r="K134"/>
  <c r="A134"/>
  <c r="AN133"/>
  <c r="AM133"/>
  <c r="AP133" s="1"/>
  <c r="AR133" s="1"/>
  <c r="AL133"/>
  <c r="AK133"/>
  <c r="AJ133"/>
  <c r="AH133"/>
  <c r="AF133" s="1"/>
  <c r="AE133" s="1"/>
  <c r="AD133"/>
  <c r="AG133" s="1"/>
  <c r="AB133"/>
  <c r="AA133"/>
  <c r="AC133" s="1"/>
  <c r="Z133"/>
  <c r="X133"/>
  <c r="W133"/>
  <c r="V133"/>
  <c r="T133"/>
  <c r="S133"/>
  <c r="P133"/>
  <c r="Q133"/>
  <c r="U133" s="1"/>
  <c r="AT133" s="1"/>
  <c r="N133"/>
  <c r="M133"/>
  <c r="K133"/>
  <c r="A133"/>
  <c r="AM132"/>
  <c r="AL132"/>
  <c r="AK132"/>
  <c r="AJ132"/>
  <c r="AD132"/>
  <c r="AG132" s="1"/>
  <c r="AB132"/>
  <c r="AA132"/>
  <c r="AC132" s="1"/>
  <c r="Z132"/>
  <c r="X132"/>
  <c r="W132"/>
  <c r="V132"/>
  <c r="T132"/>
  <c r="S132"/>
  <c r="P132"/>
  <c r="N132"/>
  <c r="M132"/>
  <c r="AH132" s="1"/>
  <c r="K132"/>
  <c r="A132"/>
  <c r="AM131"/>
  <c r="AL131"/>
  <c r="AN131" s="1"/>
  <c r="AK131"/>
  <c r="AJ131"/>
  <c r="AD131"/>
  <c r="AG131" s="1"/>
  <c r="AF131" s="1"/>
  <c r="AE131" s="1"/>
  <c r="AB131"/>
  <c r="AC131" s="1"/>
  <c r="AA131"/>
  <c r="Z131"/>
  <c r="X131"/>
  <c r="W131"/>
  <c r="V131"/>
  <c r="T131"/>
  <c r="S131"/>
  <c r="P131"/>
  <c r="N131"/>
  <c r="M131"/>
  <c r="AH131" s="1"/>
  <c r="K131"/>
  <c r="A131"/>
  <c r="AM130"/>
  <c r="AL130"/>
  <c r="AK130"/>
  <c r="AJ130"/>
  <c r="AD130"/>
  <c r="AG130" s="1"/>
  <c r="AB130"/>
  <c r="AA130"/>
  <c r="Z130"/>
  <c r="X130"/>
  <c r="W130"/>
  <c r="V130"/>
  <c r="T130"/>
  <c r="S130"/>
  <c r="P130"/>
  <c r="N130"/>
  <c r="M130"/>
  <c r="AH130" s="1"/>
  <c r="K130"/>
  <c r="A130"/>
  <c r="AM129"/>
  <c r="AP129" s="1"/>
  <c r="AR129" s="1"/>
  <c r="AL129"/>
  <c r="AK129"/>
  <c r="AJ129"/>
  <c r="AI129"/>
  <c r="AD129"/>
  <c r="AG129" s="1"/>
  <c r="AB129"/>
  <c r="AA129"/>
  <c r="AC129" s="1"/>
  <c r="Z129"/>
  <c r="X129"/>
  <c r="W129"/>
  <c r="V129"/>
  <c r="T129"/>
  <c r="S129"/>
  <c r="P129"/>
  <c r="Q129"/>
  <c r="N129"/>
  <c r="M129"/>
  <c r="AH129" s="1"/>
  <c r="K129"/>
  <c r="A129"/>
  <c r="AM128"/>
  <c r="AL128"/>
  <c r="AK128"/>
  <c r="AJ128"/>
  <c r="AD128"/>
  <c r="AG128" s="1"/>
  <c r="AB128"/>
  <c r="AA128"/>
  <c r="AC128" s="1"/>
  <c r="Z128"/>
  <c r="X128"/>
  <c r="W128"/>
  <c r="V128"/>
  <c r="T128"/>
  <c r="S128"/>
  <c r="P128"/>
  <c r="N128"/>
  <c r="M128"/>
  <c r="AH128" s="1"/>
  <c r="K128"/>
  <c r="A128"/>
  <c r="AM127"/>
  <c r="AL127"/>
  <c r="AN127" s="1"/>
  <c r="AK127"/>
  <c r="AJ127"/>
  <c r="AD127"/>
  <c r="AG127" s="1"/>
  <c r="AB127"/>
  <c r="AC127" s="1"/>
  <c r="AA127"/>
  <c r="Z127"/>
  <c r="X127"/>
  <c r="W127"/>
  <c r="V127"/>
  <c r="T127"/>
  <c r="S127"/>
  <c r="P127"/>
  <c r="N127"/>
  <c r="M127"/>
  <c r="AH127" s="1"/>
  <c r="K127"/>
  <c r="A127"/>
  <c r="AM126"/>
  <c r="AL126"/>
  <c r="AK126"/>
  <c r="AJ126"/>
  <c r="AD126"/>
  <c r="AG126" s="1"/>
  <c r="AB126"/>
  <c r="AA126"/>
  <c r="Z126"/>
  <c r="X126"/>
  <c r="W126"/>
  <c r="V126"/>
  <c r="T126"/>
  <c r="S126"/>
  <c r="P126"/>
  <c r="N126"/>
  <c r="M126"/>
  <c r="AH126" s="1"/>
  <c r="Y126"/>
  <c r="K126"/>
  <c r="A126"/>
  <c r="AP125"/>
  <c r="AR125" s="1"/>
  <c r="AM125"/>
  <c r="AL125"/>
  <c r="AK125"/>
  <c r="AJ125"/>
  <c r="AD125"/>
  <c r="AG125" s="1"/>
  <c r="AB125"/>
  <c r="AA125"/>
  <c r="AC125" s="1"/>
  <c r="Z125"/>
  <c r="X125"/>
  <c r="W125"/>
  <c r="V125"/>
  <c r="T125"/>
  <c r="S125"/>
  <c r="P125"/>
  <c r="N125"/>
  <c r="M125"/>
  <c r="AH125" s="1"/>
  <c r="K125"/>
  <c r="A125"/>
  <c r="AM124"/>
  <c r="AL124"/>
  <c r="AN124" s="1"/>
  <c r="AK124"/>
  <c r="AP124" s="1"/>
  <c r="AR124" s="1"/>
  <c r="AJ124"/>
  <c r="AD124"/>
  <c r="AG124" s="1"/>
  <c r="AB124"/>
  <c r="AA124"/>
  <c r="Z124"/>
  <c r="X124"/>
  <c r="W124"/>
  <c r="V124"/>
  <c r="T124"/>
  <c r="S124"/>
  <c r="P124"/>
  <c r="N124"/>
  <c r="M124"/>
  <c r="AH124" s="1"/>
  <c r="K124"/>
  <c r="A124"/>
  <c r="AM123"/>
  <c r="AL123"/>
  <c r="AN123" s="1"/>
  <c r="AK123"/>
  <c r="AJ123"/>
  <c r="AG123"/>
  <c r="AD123"/>
  <c r="AB123"/>
  <c r="AA123"/>
  <c r="Z123"/>
  <c r="X123"/>
  <c r="W123"/>
  <c r="V123"/>
  <c r="T123"/>
  <c r="S123"/>
  <c r="P123"/>
  <c r="N123"/>
  <c r="M123"/>
  <c r="AH123" s="1"/>
  <c r="K123"/>
  <c r="A123"/>
  <c r="AM122"/>
  <c r="AL122"/>
  <c r="AK122"/>
  <c r="AJ122"/>
  <c r="AD122"/>
  <c r="AG122" s="1"/>
  <c r="AB122"/>
  <c r="AA122"/>
  <c r="Z122"/>
  <c r="X122"/>
  <c r="W122"/>
  <c r="V122"/>
  <c r="T122"/>
  <c r="S122"/>
  <c r="P122"/>
  <c r="N122"/>
  <c r="M122"/>
  <c r="AH122" s="1"/>
  <c r="K122"/>
  <c r="A122"/>
  <c r="AM121"/>
  <c r="AP121" s="1"/>
  <c r="AR121" s="1"/>
  <c r="AL121"/>
  <c r="AK121"/>
  <c r="AJ121"/>
  <c r="AI121"/>
  <c r="AD121"/>
  <c r="AG121" s="1"/>
  <c r="AB121"/>
  <c r="AA121"/>
  <c r="AC121" s="1"/>
  <c r="Z121"/>
  <c r="X121"/>
  <c r="W121"/>
  <c r="V121"/>
  <c r="T121"/>
  <c r="S121"/>
  <c r="P121"/>
  <c r="Q121"/>
  <c r="N121"/>
  <c r="M121"/>
  <c r="AH121" s="1"/>
  <c r="K121"/>
  <c r="A121"/>
  <c r="AM120"/>
  <c r="AL120"/>
  <c r="AK120"/>
  <c r="AJ120"/>
  <c r="AD120"/>
  <c r="AG120" s="1"/>
  <c r="AB120"/>
  <c r="AA120"/>
  <c r="AC120" s="1"/>
  <c r="Z120"/>
  <c r="X120"/>
  <c r="W120"/>
  <c r="V120"/>
  <c r="T120"/>
  <c r="S120"/>
  <c r="P120"/>
  <c r="N120"/>
  <c r="M120"/>
  <c r="AH120" s="1"/>
  <c r="K120"/>
  <c r="A120"/>
  <c r="AN119"/>
  <c r="AM119"/>
  <c r="AL119"/>
  <c r="AK119"/>
  <c r="AJ119"/>
  <c r="AD119"/>
  <c r="AG119" s="1"/>
  <c r="AB119"/>
  <c r="AC119" s="1"/>
  <c r="AA119"/>
  <c r="Z119"/>
  <c r="X119"/>
  <c r="W119"/>
  <c r="V119"/>
  <c r="T119"/>
  <c r="S119"/>
  <c r="Q119" s="1"/>
  <c r="U119" s="1"/>
  <c r="AT119" s="1"/>
  <c r="P119"/>
  <c r="N119"/>
  <c r="M119"/>
  <c r="AH119" s="1"/>
  <c r="AF119" s="1"/>
  <c r="AE119" s="1"/>
  <c r="K119"/>
  <c r="A119"/>
  <c r="AM118"/>
  <c r="AL118"/>
  <c r="AK118"/>
  <c r="AJ118"/>
  <c r="AD118"/>
  <c r="AG118" s="1"/>
  <c r="AB118"/>
  <c r="AA118"/>
  <c r="Z118"/>
  <c r="X118"/>
  <c r="W118"/>
  <c r="V118"/>
  <c r="T118"/>
  <c r="S118"/>
  <c r="P118"/>
  <c r="N118"/>
  <c r="M118"/>
  <c r="AH118" s="1"/>
  <c r="Y118"/>
  <c r="K118"/>
  <c r="A118"/>
  <c r="AM117"/>
  <c r="AP117" s="1"/>
  <c r="AR117" s="1"/>
  <c r="AL117"/>
  <c r="AK117"/>
  <c r="AJ117"/>
  <c r="AI117"/>
  <c r="AD117"/>
  <c r="AG117" s="1"/>
  <c r="AB117"/>
  <c r="AA117"/>
  <c r="AC117" s="1"/>
  <c r="Z117"/>
  <c r="X117"/>
  <c r="W117"/>
  <c r="V117"/>
  <c r="T117"/>
  <c r="S117"/>
  <c r="P117"/>
  <c r="Q117"/>
  <c r="N117"/>
  <c r="M117"/>
  <c r="AH117" s="1"/>
  <c r="K117"/>
  <c r="A117"/>
  <c r="AM116"/>
  <c r="AL116"/>
  <c r="AK116"/>
  <c r="AJ116"/>
  <c r="AD116"/>
  <c r="AG116" s="1"/>
  <c r="AB116"/>
  <c r="AA116"/>
  <c r="AC116" s="1"/>
  <c r="Z116"/>
  <c r="X116"/>
  <c r="W116"/>
  <c r="V116"/>
  <c r="T116"/>
  <c r="S116"/>
  <c r="P116"/>
  <c r="N116"/>
  <c r="M116"/>
  <c r="AH116" s="1"/>
  <c r="K116"/>
  <c r="A116"/>
  <c r="AM115"/>
  <c r="AL115"/>
  <c r="AN115" s="1"/>
  <c r="AK115"/>
  <c r="AJ115"/>
  <c r="AF115"/>
  <c r="AE115" s="1"/>
  <c r="AD115"/>
  <c r="AG115" s="1"/>
  <c r="AB115"/>
  <c r="AA115"/>
  <c r="Z115"/>
  <c r="X115"/>
  <c r="W115"/>
  <c r="V115"/>
  <c r="T115"/>
  <c r="S115"/>
  <c r="P115"/>
  <c r="N115"/>
  <c r="M115"/>
  <c r="AH115" s="1"/>
  <c r="K115"/>
  <c r="A115"/>
  <c r="AM114"/>
  <c r="AL114"/>
  <c r="AK114"/>
  <c r="AJ114"/>
  <c r="AD114"/>
  <c r="AG114" s="1"/>
  <c r="AB114"/>
  <c r="AA114"/>
  <c r="Z114"/>
  <c r="X114"/>
  <c r="W114"/>
  <c r="V114"/>
  <c r="T114"/>
  <c r="S114"/>
  <c r="P114"/>
  <c r="N114"/>
  <c r="M114"/>
  <c r="AH114" s="1"/>
  <c r="K114"/>
  <c r="A114"/>
  <c r="AM113"/>
  <c r="AP113" s="1"/>
  <c r="AR113" s="1"/>
  <c r="AL113"/>
  <c r="AK113"/>
  <c r="AJ113"/>
  <c r="AI113"/>
  <c r="AD113"/>
  <c r="AG113" s="1"/>
  <c r="AB113"/>
  <c r="AA113"/>
  <c r="AC113" s="1"/>
  <c r="Z113"/>
  <c r="X113"/>
  <c r="W113"/>
  <c r="V113"/>
  <c r="T113"/>
  <c r="S113"/>
  <c r="P113"/>
  <c r="Q113"/>
  <c r="N113"/>
  <c r="M113"/>
  <c r="AH113" s="1"/>
  <c r="K113"/>
  <c r="A113"/>
  <c r="AM112"/>
  <c r="AL112"/>
  <c r="AK112"/>
  <c r="AJ112"/>
  <c r="AD112"/>
  <c r="AG112" s="1"/>
  <c r="AB112"/>
  <c r="AA112"/>
  <c r="AC112" s="1"/>
  <c r="Z112"/>
  <c r="X112"/>
  <c r="W112"/>
  <c r="V112"/>
  <c r="T112"/>
  <c r="S112"/>
  <c r="P112"/>
  <c r="N112"/>
  <c r="M112"/>
  <c r="AH112" s="1"/>
  <c r="K112"/>
  <c r="A112"/>
  <c r="AM111"/>
  <c r="AL111"/>
  <c r="AN111" s="1"/>
  <c r="AK111"/>
  <c r="AJ111"/>
  <c r="AD111"/>
  <c r="AG111" s="1"/>
  <c r="AB111"/>
  <c r="AC111" s="1"/>
  <c r="AA111"/>
  <c r="Z111"/>
  <c r="X111"/>
  <c r="W111"/>
  <c r="V111"/>
  <c r="T111"/>
  <c r="S111"/>
  <c r="P111"/>
  <c r="N111"/>
  <c r="M111"/>
  <c r="AH111" s="1"/>
  <c r="AF111" s="1"/>
  <c r="AE111" s="1"/>
  <c r="K111"/>
  <c r="A111"/>
  <c r="AM110"/>
  <c r="AL110"/>
  <c r="AK110"/>
  <c r="AJ110"/>
  <c r="AD110"/>
  <c r="AG110" s="1"/>
  <c r="AB110"/>
  <c r="AA110"/>
  <c r="Z110"/>
  <c r="X110"/>
  <c r="W110"/>
  <c r="V110"/>
  <c r="T110"/>
  <c r="S110"/>
  <c r="P110"/>
  <c r="N110"/>
  <c r="M110"/>
  <c r="AH110" s="1"/>
  <c r="Y110"/>
  <c r="K110"/>
  <c r="A110"/>
  <c r="AM109"/>
  <c r="AP109" s="1"/>
  <c r="AR109" s="1"/>
  <c r="AL109"/>
  <c r="AK109"/>
  <c r="AJ109"/>
  <c r="AI109"/>
  <c r="AD109"/>
  <c r="AG109" s="1"/>
  <c r="AB109"/>
  <c r="AA109"/>
  <c r="Z109"/>
  <c r="X109"/>
  <c r="W109"/>
  <c r="V109"/>
  <c r="T109"/>
  <c r="S109"/>
  <c r="P109"/>
  <c r="N109"/>
  <c r="M109"/>
  <c r="AH109" s="1"/>
  <c r="K109"/>
  <c r="A109"/>
  <c r="AM108"/>
  <c r="AL108"/>
  <c r="AK108"/>
  <c r="AJ108"/>
  <c r="AD108"/>
  <c r="AG108" s="1"/>
  <c r="AB108"/>
  <c r="AA108"/>
  <c r="AC108" s="1"/>
  <c r="Z108"/>
  <c r="X108"/>
  <c r="W108"/>
  <c r="V108"/>
  <c r="T108"/>
  <c r="S108"/>
  <c r="P108"/>
  <c r="N108"/>
  <c r="M108"/>
  <c r="AH108" s="1"/>
  <c r="K108"/>
  <c r="A108"/>
  <c r="AM107"/>
  <c r="AL107"/>
  <c r="AN107" s="1"/>
  <c r="AK107"/>
  <c r="AJ107"/>
  <c r="AF107"/>
  <c r="AE107" s="1"/>
  <c r="AD107"/>
  <c r="AG107" s="1"/>
  <c r="AB107"/>
  <c r="AA107"/>
  <c r="Z107"/>
  <c r="X107"/>
  <c r="W107"/>
  <c r="V107"/>
  <c r="T107"/>
  <c r="S107"/>
  <c r="P107"/>
  <c r="N107"/>
  <c r="M107"/>
  <c r="AH107" s="1"/>
  <c r="K107"/>
  <c r="A107"/>
  <c r="AM106"/>
  <c r="AL106"/>
  <c r="AK106"/>
  <c r="AJ106"/>
  <c r="AD106"/>
  <c r="AG106" s="1"/>
  <c r="AB106"/>
  <c r="AA106"/>
  <c r="Z106"/>
  <c r="X106"/>
  <c r="W106"/>
  <c r="V106"/>
  <c r="T106"/>
  <c r="S106"/>
  <c r="P106"/>
  <c r="N106"/>
  <c r="M106"/>
  <c r="AH106" s="1"/>
  <c r="K106"/>
  <c r="A106"/>
  <c r="AM105"/>
  <c r="AP105" s="1"/>
  <c r="AR105" s="1"/>
  <c r="AL105"/>
  <c r="AK105"/>
  <c r="AJ105"/>
  <c r="AI105"/>
  <c r="AD105"/>
  <c r="AG105" s="1"/>
  <c r="AB105"/>
  <c r="AA105"/>
  <c r="AC105" s="1"/>
  <c r="Z105"/>
  <c r="X105"/>
  <c r="W105"/>
  <c r="V105"/>
  <c r="T105"/>
  <c r="S105"/>
  <c r="P105"/>
  <c r="Q105"/>
  <c r="N105"/>
  <c r="M105"/>
  <c r="AH105" s="1"/>
  <c r="K105"/>
  <c r="A105"/>
  <c r="AM104"/>
  <c r="AL104"/>
  <c r="AK104"/>
  <c r="AJ104"/>
  <c r="AD104"/>
  <c r="AG104" s="1"/>
  <c r="AB104"/>
  <c r="AA104"/>
  <c r="AC104" s="1"/>
  <c r="Z104"/>
  <c r="X104"/>
  <c r="W104"/>
  <c r="V104"/>
  <c r="T104"/>
  <c r="S104"/>
  <c r="P104"/>
  <c r="N104"/>
  <c r="M104"/>
  <c r="AH104" s="1"/>
  <c r="K104"/>
  <c r="A104"/>
  <c r="AN103"/>
  <c r="AM103"/>
  <c r="AL103"/>
  <c r="AK103"/>
  <c r="AJ103"/>
  <c r="AG103"/>
  <c r="AD103"/>
  <c r="AB103"/>
  <c r="AC103" s="1"/>
  <c r="AA103"/>
  <c r="Z103"/>
  <c r="X103"/>
  <c r="W103"/>
  <c r="V103"/>
  <c r="T103"/>
  <c r="S103"/>
  <c r="P103"/>
  <c r="N103"/>
  <c r="M103"/>
  <c r="AH103" s="1"/>
  <c r="AF103" s="1"/>
  <c r="AE103" s="1"/>
  <c r="K103"/>
  <c r="A103"/>
  <c r="AM102"/>
  <c r="AL102"/>
  <c r="AK102"/>
  <c r="AJ102"/>
  <c r="AD102"/>
  <c r="AG102" s="1"/>
  <c r="AB102"/>
  <c r="AA102"/>
  <c r="Z102"/>
  <c r="X102"/>
  <c r="W102"/>
  <c r="V102"/>
  <c r="T102"/>
  <c r="S102"/>
  <c r="P102"/>
  <c r="N102"/>
  <c r="M102"/>
  <c r="AH102" s="1"/>
  <c r="Y102"/>
  <c r="K102"/>
  <c r="A102"/>
  <c r="AM101"/>
  <c r="AP101" s="1"/>
  <c r="AR101" s="1"/>
  <c r="AL101"/>
  <c r="AN101" s="1"/>
  <c r="AK101"/>
  <c r="AJ101"/>
  <c r="AD101"/>
  <c r="AG101" s="1"/>
  <c r="AB101"/>
  <c r="AA101"/>
  <c r="Z101"/>
  <c r="Y101"/>
  <c r="X101"/>
  <c r="W101"/>
  <c r="V101"/>
  <c r="T101"/>
  <c r="S101"/>
  <c r="P101"/>
  <c r="N101"/>
  <c r="M101"/>
  <c r="AH101" s="1"/>
  <c r="K101"/>
  <c r="A101"/>
  <c r="AM100"/>
  <c r="AL100"/>
  <c r="AK100"/>
  <c r="AJ100"/>
  <c r="AH100"/>
  <c r="AG100"/>
  <c r="AD100"/>
  <c r="AB100"/>
  <c r="AA100"/>
  <c r="Z100"/>
  <c r="X100"/>
  <c r="W100"/>
  <c r="V100"/>
  <c r="T100"/>
  <c r="S100"/>
  <c r="P100"/>
  <c r="N100"/>
  <c r="M100"/>
  <c r="AO100" s="1"/>
  <c r="K100"/>
  <c r="A100"/>
  <c r="AM99"/>
  <c r="AL99"/>
  <c r="AK99"/>
  <c r="AJ99"/>
  <c r="AG99"/>
  <c r="AD99"/>
  <c r="AC99"/>
  <c r="AB99"/>
  <c r="AA99"/>
  <c r="Z99"/>
  <c r="X99"/>
  <c r="W99"/>
  <c r="V99"/>
  <c r="T99"/>
  <c r="S99"/>
  <c r="P99"/>
  <c r="N99"/>
  <c r="M99"/>
  <c r="AH99" s="1"/>
  <c r="K99"/>
  <c r="A99"/>
  <c r="AM98"/>
  <c r="AL98"/>
  <c r="AK98"/>
  <c r="AJ98"/>
  <c r="AI98"/>
  <c r="AD98"/>
  <c r="AG98" s="1"/>
  <c r="AB98"/>
  <c r="AA98"/>
  <c r="Z98"/>
  <c r="X98"/>
  <c r="W98"/>
  <c r="V98"/>
  <c r="T98"/>
  <c r="S98"/>
  <c r="P98"/>
  <c r="N98"/>
  <c r="M98"/>
  <c r="AH98" s="1"/>
  <c r="K98"/>
  <c r="A98"/>
  <c r="AM97"/>
  <c r="AL97"/>
  <c r="AK97"/>
  <c r="AJ97"/>
  <c r="AD97"/>
  <c r="AG97" s="1"/>
  <c r="AC97"/>
  <c r="AB97"/>
  <c r="AA97"/>
  <c r="Z97"/>
  <c r="Y97"/>
  <c r="X97"/>
  <c r="W97"/>
  <c r="V97"/>
  <c r="T97"/>
  <c r="S97"/>
  <c r="P97"/>
  <c r="N97"/>
  <c r="M97"/>
  <c r="AH97" s="1"/>
  <c r="K97"/>
  <c r="A97"/>
  <c r="AN96"/>
  <c r="AM96"/>
  <c r="AL96"/>
  <c r="AK96"/>
  <c r="AJ96"/>
  <c r="AD96"/>
  <c r="AG96" s="1"/>
  <c r="AB96"/>
  <c r="AA96"/>
  <c r="Z96"/>
  <c r="X96"/>
  <c r="W96"/>
  <c r="V96"/>
  <c r="T96"/>
  <c r="S96"/>
  <c r="P96"/>
  <c r="N96"/>
  <c r="M96"/>
  <c r="AH96" s="1"/>
  <c r="K96"/>
  <c r="A96"/>
  <c r="AM95"/>
  <c r="AL95"/>
  <c r="AK95"/>
  <c r="AJ95"/>
  <c r="AG95"/>
  <c r="AD95"/>
  <c r="AB95"/>
  <c r="AA95"/>
  <c r="AC95" s="1"/>
  <c r="Z95"/>
  <c r="Y95"/>
  <c r="X95"/>
  <c r="W95"/>
  <c r="V95"/>
  <c r="T95"/>
  <c r="S95"/>
  <c r="P95"/>
  <c r="N95"/>
  <c r="M95"/>
  <c r="AO95" s="1"/>
  <c r="K95"/>
  <c r="A95"/>
  <c r="AM94"/>
  <c r="AL94"/>
  <c r="AK94"/>
  <c r="AJ94"/>
  <c r="AD94"/>
  <c r="AG94" s="1"/>
  <c r="AC94"/>
  <c r="AB94"/>
  <c r="AA94"/>
  <c r="Z94"/>
  <c r="X94"/>
  <c r="W94"/>
  <c r="V94"/>
  <c r="T94"/>
  <c r="S94"/>
  <c r="Q94" s="1"/>
  <c r="U94" s="1"/>
  <c r="AT94" s="1"/>
  <c r="P94"/>
  <c r="N94"/>
  <c r="M94"/>
  <c r="AH94" s="1"/>
  <c r="AF94" s="1"/>
  <c r="AE94" s="1"/>
  <c r="K94"/>
  <c r="A94"/>
  <c r="AM93"/>
  <c r="AL93"/>
  <c r="AK93"/>
  <c r="AJ93"/>
  <c r="AG93"/>
  <c r="AD93"/>
  <c r="AB93"/>
  <c r="AA93"/>
  <c r="Z93"/>
  <c r="X93"/>
  <c r="W93"/>
  <c r="V93"/>
  <c r="T93"/>
  <c r="S93"/>
  <c r="P93"/>
  <c r="N93"/>
  <c r="M93"/>
  <c r="AH93" s="1"/>
  <c r="AF93" s="1"/>
  <c r="AE93" s="1"/>
  <c r="K93"/>
  <c r="A93"/>
  <c r="AM92"/>
  <c r="AP92" s="1"/>
  <c r="AR92" s="1"/>
  <c r="AL92"/>
  <c r="AK92"/>
  <c r="AJ92"/>
  <c r="AD92"/>
  <c r="AG92" s="1"/>
  <c r="AB92"/>
  <c r="AA92"/>
  <c r="Z92"/>
  <c r="X92"/>
  <c r="W92"/>
  <c r="V92"/>
  <c r="T92"/>
  <c r="S92"/>
  <c r="P92"/>
  <c r="N92"/>
  <c r="M92"/>
  <c r="AH92" s="1"/>
  <c r="K92"/>
  <c r="A92"/>
  <c r="AM91"/>
  <c r="AL91"/>
  <c r="AN91" s="1"/>
  <c r="AK91"/>
  <c r="AJ91"/>
  <c r="AD91"/>
  <c r="AG91" s="1"/>
  <c r="AC91"/>
  <c r="AB91"/>
  <c r="AA91"/>
  <c r="Z91"/>
  <c r="X91"/>
  <c r="W91"/>
  <c r="V91"/>
  <c r="T91"/>
  <c r="S91"/>
  <c r="P91"/>
  <c r="N91"/>
  <c r="M91"/>
  <c r="K91"/>
  <c r="A91"/>
  <c r="AM90"/>
  <c r="AL90"/>
  <c r="AK90"/>
  <c r="AJ90"/>
  <c r="AG90"/>
  <c r="AD90"/>
  <c r="AB90"/>
  <c r="AA90"/>
  <c r="AC90" s="1"/>
  <c r="Z90"/>
  <c r="X90"/>
  <c r="W90"/>
  <c r="V90"/>
  <c r="T90"/>
  <c r="S90"/>
  <c r="P90"/>
  <c r="Q90"/>
  <c r="U90" s="1"/>
  <c r="AT90" s="1"/>
  <c r="N90"/>
  <c r="M90"/>
  <c r="AH90" s="1"/>
  <c r="K90"/>
  <c r="A90"/>
  <c r="AM89"/>
  <c r="AL89"/>
  <c r="AK89"/>
  <c r="AJ89"/>
  <c r="AD89"/>
  <c r="AG89" s="1"/>
  <c r="AB89"/>
  <c r="AA89"/>
  <c r="Z89"/>
  <c r="X89"/>
  <c r="W89"/>
  <c r="V89"/>
  <c r="T89"/>
  <c r="S89"/>
  <c r="P89"/>
  <c r="N89"/>
  <c r="M89"/>
  <c r="AH89" s="1"/>
  <c r="Y89"/>
  <c r="K89"/>
  <c r="A89"/>
  <c r="AP88"/>
  <c r="AR88" s="1"/>
  <c r="AM88"/>
  <c r="AL88"/>
  <c r="AK88"/>
  <c r="AJ88"/>
  <c r="AH88"/>
  <c r="AD88"/>
  <c r="AG88" s="1"/>
  <c r="AB88"/>
  <c r="AA88"/>
  <c r="AC88" s="1"/>
  <c r="Z88"/>
  <c r="X88"/>
  <c r="W88"/>
  <c r="V88"/>
  <c r="T88"/>
  <c r="S88"/>
  <c r="P88"/>
  <c r="Q88"/>
  <c r="U88" s="1"/>
  <c r="AT88" s="1"/>
  <c r="N88"/>
  <c r="M88"/>
  <c r="K88"/>
  <c r="A88"/>
  <c r="AM87"/>
  <c r="AL87"/>
  <c r="AK87"/>
  <c r="AJ87"/>
  <c r="AG87"/>
  <c r="AD87"/>
  <c r="AB87"/>
  <c r="AA87"/>
  <c r="Z87"/>
  <c r="X87"/>
  <c r="W87"/>
  <c r="V87"/>
  <c r="T87"/>
  <c r="S87"/>
  <c r="P87"/>
  <c r="N87"/>
  <c r="M87"/>
  <c r="AO87" s="1"/>
  <c r="K87"/>
  <c r="A87"/>
  <c r="AM86"/>
  <c r="AL86"/>
  <c r="AK86"/>
  <c r="AJ86"/>
  <c r="AG86"/>
  <c r="AD86"/>
  <c r="AB86"/>
  <c r="AA86"/>
  <c r="AC86" s="1"/>
  <c r="Z86"/>
  <c r="X86"/>
  <c r="W86"/>
  <c r="V86"/>
  <c r="T86"/>
  <c r="S86"/>
  <c r="P86"/>
  <c r="Q86"/>
  <c r="U86" s="1"/>
  <c r="AT86" s="1"/>
  <c r="N86"/>
  <c r="M86"/>
  <c r="AH86" s="1"/>
  <c r="AI86"/>
  <c r="K86"/>
  <c r="A86"/>
  <c r="AM85"/>
  <c r="AL85"/>
  <c r="AK85"/>
  <c r="AJ85"/>
  <c r="AD85"/>
  <c r="AG85" s="1"/>
  <c r="AB85"/>
  <c r="AA85"/>
  <c r="Z85"/>
  <c r="X85"/>
  <c r="W85"/>
  <c r="V85"/>
  <c r="T85"/>
  <c r="S85"/>
  <c r="P85"/>
  <c r="N85"/>
  <c r="M85"/>
  <c r="AH85" s="1"/>
  <c r="K85"/>
  <c r="A85"/>
  <c r="AP84"/>
  <c r="AR84" s="1"/>
  <c r="AM84"/>
  <c r="AL84"/>
  <c r="AK84"/>
  <c r="AJ84"/>
  <c r="AD84"/>
  <c r="AG84" s="1"/>
  <c r="AB84"/>
  <c r="AA84"/>
  <c r="AC84" s="1"/>
  <c r="Z84"/>
  <c r="X84"/>
  <c r="W84"/>
  <c r="V84"/>
  <c r="T84"/>
  <c r="S84"/>
  <c r="Q84" s="1"/>
  <c r="U84" s="1"/>
  <c r="AT84" s="1"/>
  <c r="P84"/>
  <c r="N84"/>
  <c r="M84"/>
  <c r="AH84" s="1"/>
  <c r="K84"/>
  <c r="A84"/>
  <c r="AM83"/>
  <c r="AL83"/>
  <c r="AK83"/>
  <c r="AJ83"/>
  <c r="AG83"/>
  <c r="AD83"/>
  <c r="AB83"/>
  <c r="AA83"/>
  <c r="AC83" s="1"/>
  <c r="Z83"/>
  <c r="X83"/>
  <c r="W83"/>
  <c r="V83"/>
  <c r="T83"/>
  <c r="S83"/>
  <c r="P83"/>
  <c r="N83"/>
  <c r="M83"/>
  <c r="AO83" s="1"/>
  <c r="K83"/>
  <c r="A83"/>
  <c r="AN82"/>
  <c r="AM82"/>
  <c r="AL82"/>
  <c r="AK82"/>
  <c r="AJ82"/>
  <c r="AD82"/>
  <c r="AG82" s="1"/>
  <c r="AB82"/>
  <c r="AC82" s="1"/>
  <c r="AA82"/>
  <c r="Z82"/>
  <c r="X82"/>
  <c r="W82"/>
  <c r="V82"/>
  <c r="T82"/>
  <c r="S82"/>
  <c r="P82"/>
  <c r="N82"/>
  <c r="M82"/>
  <c r="AH82" s="1"/>
  <c r="AF82" s="1"/>
  <c r="AE82" s="1"/>
  <c r="AI82"/>
  <c r="K82"/>
  <c r="A82"/>
  <c r="AM81"/>
  <c r="AP81" s="1"/>
  <c r="AR81" s="1"/>
  <c r="AL81"/>
  <c r="AK81"/>
  <c r="AJ81"/>
  <c r="AI81"/>
  <c r="AG81"/>
  <c r="AD81"/>
  <c r="AB81"/>
  <c r="AA81"/>
  <c r="Z81"/>
  <c r="X81"/>
  <c r="W81"/>
  <c r="V81"/>
  <c r="T81"/>
  <c r="S81"/>
  <c r="P81"/>
  <c r="N81"/>
  <c r="M81"/>
  <c r="AH81" s="1"/>
  <c r="AF81" s="1"/>
  <c r="AE81" s="1"/>
  <c r="K81"/>
  <c r="A81"/>
  <c r="AM80"/>
  <c r="AL80"/>
  <c r="AK80"/>
  <c r="AJ80"/>
  <c r="AD80"/>
  <c r="AG80" s="1"/>
  <c r="AB80"/>
  <c r="AA80"/>
  <c r="Z80"/>
  <c r="X80"/>
  <c r="W80"/>
  <c r="V80"/>
  <c r="T80"/>
  <c r="S80"/>
  <c r="P80"/>
  <c r="N80"/>
  <c r="M80"/>
  <c r="AH80" s="1"/>
  <c r="K80"/>
  <c r="A80"/>
  <c r="AM79"/>
  <c r="AL79"/>
  <c r="AN79" s="1"/>
  <c r="AK79"/>
  <c r="AJ79"/>
  <c r="AD79"/>
  <c r="AG79" s="1"/>
  <c r="AC79"/>
  <c r="AB79"/>
  <c r="AA79"/>
  <c r="Z79"/>
  <c r="X79"/>
  <c r="W79"/>
  <c r="V79"/>
  <c r="T79"/>
  <c r="S79"/>
  <c r="P79"/>
  <c r="N79"/>
  <c r="M79"/>
  <c r="AO79" s="1"/>
  <c r="K79"/>
  <c r="A79"/>
  <c r="AN78"/>
  <c r="AM78"/>
  <c r="AL78"/>
  <c r="AK78"/>
  <c r="AJ78"/>
  <c r="AG78"/>
  <c r="AD78"/>
  <c r="AB78"/>
  <c r="AA78"/>
  <c r="AC78" s="1"/>
  <c r="Z78"/>
  <c r="X78"/>
  <c r="W78"/>
  <c r="V78"/>
  <c r="T78"/>
  <c r="S78"/>
  <c r="P78"/>
  <c r="Q78"/>
  <c r="U78" s="1"/>
  <c r="AT78" s="1"/>
  <c r="N78"/>
  <c r="M78"/>
  <c r="AH78" s="1"/>
  <c r="K78"/>
  <c r="A78"/>
  <c r="AM77"/>
  <c r="AL77"/>
  <c r="AK77"/>
  <c r="AJ77"/>
  <c r="AD77"/>
  <c r="AG77" s="1"/>
  <c r="AB77"/>
  <c r="AA77"/>
  <c r="Z77"/>
  <c r="X77"/>
  <c r="W77"/>
  <c r="V77"/>
  <c r="T77"/>
  <c r="S77"/>
  <c r="P77"/>
  <c r="N77"/>
  <c r="M77"/>
  <c r="AH77" s="1"/>
  <c r="Y77"/>
  <c r="K77"/>
  <c r="A77"/>
  <c r="AP76"/>
  <c r="AR76" s="1"/>
  <c r="AM76"/>
  <c r="AL76"/>
  <c r="AK76"/>
  <c r="AJ76"/>
  <c r="AI76"/>
  <c r="AD76"/>
  <c r="AG76" s="1"/>
  <c r="AB76"/>
  <c r="AA76"/>
  <c r="AC76" s="1"/>
  <c r="Z76"/>
  <c r="X76"/>
  <c r="W76"/>
  <c r="V76"/>
  <c r="T76"/>
  <c r="S76"/>
  <c r="P76"/>
  <c r="N76"/>
  <c r="M76"/>
  <c r="AH76" s="1"/>
  <c r="K76"/>
  <c r="A76"/>
  <c r="AM75"/>
  <c r="AL75"/>
  <c r="AK75"/>
  <c r="AJ75"/>
  <c r="AI75"/>
  <c r="AD75"/>
  <c r="AG75" s="1"/>
  <c r="AB75"/>
  <c r="AA75"/>
  <c r="AC75" s="1"/>
  <c r="Z75"/>
  <c r="X75"/>
  <c r="W75"/>
  <c r="V75"/>
  <c r="T75"/>
  <c r="S75"/>
  <c r="P75"/>
  <c r="N75"/>
  <c r="M75"/>
  <c r="AH75" s="1"/>
  <c r="K75"/>
  <c r="A75"/>
  <c r="AM74"/>
  <c r="AN74" s="1"/>
  <c r="AL74"/>
  <c r="AK74"/>
  <c r="AJ74"/>
  <c r="AD74"/>
  <c r="AG74" s="1"/>
  <c r="AB74"/>
  <c r="AA74"/>
  <c r="AC74" s="1"/>
  <c r="Z74"/>
  <c r="X74"/>
  <c r="W74"/>
  <c r="V74"/>
  <c r="T74"/>
  <c r="S74"/>
  <c r="P74"/>
  <c r="Q74"/>
  <c r="U74" s="1"/>
  <c r="AT74" s="1"/>
  <c r="N74"/>
  <c r="M74"/>
  <c r="AO74" s="1"/>
  <c r="K74"/>
  <c r="A74"/>
  <c r="AM73"/>
  <c r="AL73"/>
  <c r="AN73" s="1"/>
  <c r="AK73"/>
  <c r="AJ73"/>
  <c r="AD73"/>
  <c r="AG73" s="1"/>
  <c r="AB73"/>
  <c r="AA73"/>
  <c r="AC73" s="1"/>
  <c r="Z73"/>
  <c r="X73"/>
  <c r="W73"/>
  <c r="V73"/>
  <c r="T73"/>
  <c r="S73"/>
  <c r="P73"/>
  <c r="N73"/>
  <c r="M73"/>
  <c r="AH73" s="1"/>
  <c r="Y73"/>
  <c r="K73"/>
  <c r="A73"/>
  <c r="AM72"/>
  <c r="AP72" s="1"/>
  <c r="AR72" s="1"/>
  <c r="AL72"/>
  <c r="AK72"/>
  <c r="AJ72"/>
  <c r="AD72"/>
  <c r="AG72" s="1"/>
  <c r="AB72"/>
  <c r="AA72"/>
  <c r="Z72"/>
  <c r="X72"/>
  <c r="W72"/>
  <c r="V72"/>
  <c r="T72"/>
  <c r="S72"/>
  <c r="P72"/>
  <c r="N72"/>
  <c r="M72"/>
  <c r="AH72" s="1"/>
  <c r="K72"/>
  <c r="A72"/>
  <c r="AM71"/>
  <c r="AP71" s="1"/>
  <c r="AR71" s="1"/>
  <c r="AL71"/>
  <c r="AK71"/>
  <c r="AJ71"/>
  <c r="AD71"/>
  <c r="AG71" s="1"/>
  <c r="AB71"/>
  <c r="AA71"/>
  <c r="Z71"/>
  <c r="X71"/>
  <c r="W71"/>
  <c r="V71"/>
  <c r="T71"/>
  <c r="S71"/>
  <c r="P71"/>
  <c r="N71"/>
  <c r="M71"/>
  <c r="AH71" s="1"/>
  <c r="K71"/>
  <c r="A71"/>
  <c r="AM70"/>
  <c r="AL70"/>
  <c r="AK70"/>
  <c r="AJ70"/>
  <c r="AD70"/>
  <c r="AG70" s="1"/>
  <c r="AC70"/>
  <c r="AB70"/>
  <c r="AA70"/>
  <c r="Z70"/>
  <c r="Y70"/>
  <c r="X70"/>
  <c r="W70"/>
  <c r="V70"/>
  <c r="T70"/>
  <c r="S70"/>
  <c r="P70"/>
  <c r="N70"/>
  <c r="M70"/>
  <c r="AH70" s="1"/>
  <c r="AI70"/>
  <c r="K70"/>
  <c r="A70"/>
  <c r="AO69"/>
  <c r="AM69"/>
  <c r="AL69"/>
  <c r="AN69" s="1"/>
  <c r="AK69"/>
  <c r="AJ69"/>
  <c r="AG69"/>
  <c r="AF69" s="1"/>
  <c r="AE69" s="1"/>
  <c r="AD69"/>
  <c r="AB69"/>
  <c r="AA69"/>
  <c r="AC69" s="1"/>
  <c r="Z69"/>
  <c r="X69"/>
  <c r="W69"/>
  <c r="V69"/>
  <c r="T69"/>
  <c r="S69"/>
  <c r="P69"/>
  <c r="Q69"/>
  <c r="U69" s="1"/>
  <c r="AT69" s="1"/>
  <c r="N69"/>
  <c r="M69"/>
  <c r="AH69" s="1"/>
  <c r="K69"/>
  <c r="A69"/>
  <c r="AM68"/>
  <c r="AL68"/>
  <c r="AN68" s="1"/>
  <c r="AK68"/>
  <c r="AJ68"/>
  <c r="AD68"/>
  <c r="AG68" s="1"/>
  <c r="AB68"/>
  <c r="AA68"/>
  <c r="Z68"/>
  <c r="X68"/>
  <c r="W68"/>
  <c r="V68"/>
  <c r="T68"/>
  <c r="S68"/>
  <c r="P68"/>
  <c r="N68"/>
  <c r="M68"/>
  <c r="AH68" s="1"/>
  <c r="AF68" s="1"/>
  <c r="AE68" s="1"/>
  <c r="K68"/>
  <c r="A68"/>
  <c r="AM67"/>
  <c r="AL67"/>
  <c r="AK67"/>
  <c r="AJ67"/>
  <c r="AD67"/>
  <c r="AG67" s="1"/>
  <c r="AB67"/>
  <c r="AA67"/>
  <c r="Z67"/>
  <c r="X67"/>
  <c r="W67"/>
  <c r="V67"/>
  <c r="T67"/>
  <c r="S67"/>
  <c r="P67"/>
  <c r="N67"/>
  <c r="M67"/>
  <c r="AH67" s="1"/>
  <c r="K67"/>
  <c r="A67"/>
  <c r="AM66"/>
  <c r="AL66"/>
  <c r="AK66"/>
  <c r="AJ66"/>
  <c r="AD66"/>
  <c r="AG66" s="1"/>
  <c r="AB66"/>
  <c r="AC66" s="1"/>
  <c r="Q66" s="1"/>
  <c r="U66" s="1"/>
  <c r="AT66" s="1"/>
  <c r="AA66"/>
  <c r="Z66"/>
  <c r="X66"/>
  <c r="W66"/>
  <c r="V66"/>
  <c r="T66"/>
  <c r="S66"/>
  <c r="P66"/>
  <c r="N66"/>
  <c r="M66"/>
  <c r="AH66" s="1"/>
  <c r="AI66"/>
  <c r="K66"/>
  <c r="A66"/>
  <c r="AM65"/>
  <c r="AL65"/>
  <c r="AN65" s="1"/>
  <c r="AK65"/>
  <c r="AJ65"/>
  <c r="AD65"/>
  <c r="AG65" s="1"/>
  <c r="AB65"/>
  <c r="AA65"/>
  <c r="AC65" s="1"/>
  <c r="Z65"/>
  <c r="X65"/>
  <c r="W65"/>
  <c r="V65"/>
  <c r="T65"/>
  <c r="S65"/>
  <c r="P65"/>
  <c r="Q65"/>
  <c r="U65" s="1"/>
  <c r="AT65" s="1"/>
  <c r="N65"/>
  <c r="M65"/>
  <c r="AH65" s="1"/>
  <c r="K65"/>
  <c r="A65"/>
  <c r="AM64"/>
  <c r="AL64"/>
  <c r="AK64"/>
  <c r="AJ64"/>
  <c r="AD64"/>
  <c r="AG64" s="1"/>
  <c r="AB64"/>
  <c r="AA64"/>
  <c r="Z64"/>
  <c r="X64"/>
  <c r="W64"/>
  <c r="V64"/>
  <c r="T64"/>
  <c r="S64"/>
  <c r="P64"/>
  <c r="N64"/>
  <c r="M64"/>
  <c r="AH64" s="1"/>
  <c r="AF64" s="1"/>
  <c r="AE64" s="1"/>
  <c r="K64"/>
  <c r="A64"/>
  <c r="AM63"/>
  <c r="AL63"/>
  <c r="AN63" s="1"/>
  <c r="AK63"/>
  <c r="AJ63"/>
  <c r="AD63"/>
  <c r="AG63" s="1"/>
  <c r="AB63"/>
  <c r="AC63" s="1"/>
  <c r="AA63"/>
  <c r="Z63"/>
  <c r="X63"/>
  <c r="W63"/>
  <c r="V63"/>
  <c r="T63"/>
  <c r="S63"/>
  <c r="P63"/>
  <c r="N63"/>
  <c r="M63"/>
  <c r="AH63" s="1"/>
  <c r="K63"/>
  <c r="A63"/>
  <c r="AM62"/>
  <c r="AL62"/>
  <c r="AN62" s="1"/>
  <c r="AK62"/>
  <c r="AJ62"/>
  <c r="AD62"/>
  <c r="AG62" s="1"/>
  <c r="AC62"/>
  <c r="AB62"/>
  <c r="AA62"/>
  <c r="Z62"/>
  <c r="X62"/>
  <c r="W62"/>
  <c r="V62"/>
  <c r="T62"/>
  <c r="S62"/>
  <c r="P62"/>
  <c r="N62"/>
  <c r="M62"/>
  <c r="AH62" s="1"/>
  <c r="K62"/>
  <c r="A62"/>
  <c r="AM61"/>
  <c r="AP61" s="1"/>
  <c r="AR61" s="1"/>
  <c r="AL61"/>
  <c r="AK61"/>
  <c r="AJ61"/>
  <c r="AI61"/>
  <c r="AD61"/>
  <c r="AG61" s="1"/>
  <c r="AB61"/>
  <c r="AA61"/>
  <c r="AC61" s="1"/>
  <c r="Z61"/>
  <c r="X61"/>
  <c r="W61"/>
  <c r="V61"/>
  <c r="T61"/>
  <c r="S61"/>
  <c r="P61"/>
  <c r="Q61"/>
  <c r="N61"/>
  <c r="M61"/>
  <c r="AH61" s="1"/>
  <c r="K61"/>
  <c r="A61"/>
  <c r="AM60"/>
  <c r="AL60"/>
  <c r="AN60" s="1"/>
  <c r="AK60"/>
  <c r="AJ60"/>
  <c r="AD60"/>
  <c r="AG60" s="1"/>
  <c r="AC60"/>
  <c r="AB60"/>
  <c r="AA60"/>
  <c r="Z60"/>
  <c r="X60"/>
  <c r="W60"/>
  <c r="V60"/>
  <c r="T60"/>
  <c r="S60"/>
  <c r="P60"/>
  <c r="N60"/>
  <c r="M60"/>
  <c r="AH60" s="1"/>
  <c r="K60"/>
  <c r="A60"/>
  <c r="AN59"/>
  <c r="AM59"/>
  <c r="AL59"/>
  <c r="AK59"/>
  <c r="AJ59"/>
  <c r="AD59"/>
  <c r="AG59" s="1"/>
  <c r="AB59"/>
  <c r="AA59"/>
  <c r="AC59" s="1"/>
  <c r="Z59"/>
  <c r="X59"/>
  <c r="W59"/>
  <c r="V59"/>
  <c r="T59"/>
  <c r="S59"/>
  <c r="P59"/>
  <c r="N59"/>
  <c r="M59"/>
  <c r="AH59" s="1"/>
  <c r="K59"/>
  <c r="A59"/>
  <c r="AM58"/>
  <c r="AP58" s="1"/>
  <c r="AR58" s="1"/>
  <c r="AL58"/>
  <c r="AK58"/>
  <c r="AJ58"/>
  <c r="AI58"/>
  <c r="AD58"/>
  <c r="AG58" s="1"/>
  <c r="AB58"/>
  <c r="AA58"/>
  <c r="Z58"/>
  <c r="X58"/>
  <c r="W58"/>
  <c r="V58"/>
  <c r="T58"/>
  <c r="S58"/>
  <c r="P58"/>
  <c r="N58"/>
  <c r="M58"/>
  <c r="AH58" s="1"/>
  <c r="K58"/>
  <c r="A58"/>
  <c r="AM57"/>
  <c r="AL57"/>
  <c r="AN57" s="1"/>
  <c r="AK57"/>
  <c r="AJ57"/>
  <c r="AD57"/>
  <c r="AG57" s="1"/>
  <c r="AC57"/>
  <c r="AB57"/>
  <c r="AA57"/>
  <c r="Z57"/>
  <c r="Y57"/>
  <c r="X57"/>
  <c r="W57"/>
  <c r="V57"/>
  <c r="T57"/>
  <c r="S57"/>
  <c r="P57"/>
  <c r="N57"/>
  <c r="M57"/>
  <c r="K57"/>
  <c r="A57"/>
  <c r="AN56"/>
  <c r="AM56"/>
  <c r="AL56"/>
  <c r="AK56"/>
  <c r="AJ56"/>
  <c r="AD56"/>
  <c r="AG56" s="1"/>
  <c r="AC56"/>
  <c r="AB56"/>
  <c r="AA56"/>
  <c r="Z56"/>
  <c r="X56"/>
  <c r="W56"/>
  <c r="V56"/>
  <c r="T56"/>
  <c r="S56"/>
  <c r="P56"/>
  <c r="N56"/>
  <c r="M56"/>
  <c r="AH56" s="1"/>
  <c r="K56"/>
  <c r="A56"/>
  <c r="AN55"/>
  <c r="AM55"/>
  <c r="AP55" s="1"/>
  <c r="AR55" s="1"/>
  <c r="AL55"/>
  <c r="AK55"/>
  <c r="AJ55"/>
  <c r="AD55"/>
  <c r="AG55" s="1"/>
  <c r="AB55"/>
  <c r="AA55"/>
  <c r="AC55" s="1"/>
  <c r="Z55"/>
  <c r="X55"/>
  <c r="W55"/>
  <c r="V55"/>
  <c r="T55"/>
  <c r="S55"/>
  <c r="P55"/>
  <c r="N55"/>
  <c r="M55"/>
  <c r="AH55" s="1"/>
  <c r="K55"/>
  <c r="A55"/>
  <c r="AM54"/>
  <c r="AL54"/>
  <c r="AN54" s="1"/>
  <c r="AK54"/>
  <c r="AJ54"/>
  <c r="AI54"/>
  <c r="AD54"/>
  <c r="AG54" s="1"/>
  <c r="AB54"/>
  <c r="AA54"/>
  <c r="Z54"/>
  <c r="X54"/>
  <c r="W54"/>
  <c r="V54"/>
  <c r="T54"/>
  <c r="S54"/>
  <c r="P54"/>
  <c r="N54"/>
  <c r="M54"/>
  <c r="AH54" s="1"/>
  <c r="K54"/>
  <c r="A54"/>
  <c r="AM53"/>
  <c r="AL53"/>
  <c r="AK53"/>
  <c r="AJ53"/>
  <c r="AD53"/>
  <c r="AG53" s="1"/>
  <c r="AB53"/>
  <c r="AC53" s="1"/>
  <c r="AA53"/>
  <c r="Z53"/>
  <c r="X53"/>
  <c r="W53"/>
  <c r="V53"/>
  <c r="T53"/>
  <c r="S53"/>
  <c r="P53"/>
  <c r="N53"/>
  <c r="M53"/>
  <c r="K53"/>
  <c r="A53"/>
  <c r="AN52"/>
  <c r="AM52"/>
  <c r="AL52"/>
  <c r="AK52"/>
  <c r="AJ52"/>
  <c r="AD52"/>
  <c r="AG52" s="1"/>
  <c r="AC52"/>
  <c r="AB52"/>
  <c r="AA52"/>
  <c r="Z52"/>
  <c r="X52"/>
  <c r="W52"/>
  <c r="V52"/>
  <c r="T52"/>
  <c r="S52"/>
  <c r="P52"/>
  <c r="N52"/>
  <c r="M52"/>
  <c r="AH52" s="1"/>
  <c r="AI52"/>
  <c r="K52"/>
  <c r="A52"/>
  <c r="AM51"/>
  <c r="AP51" s="1"/>
  <c r="AR51" s="1"/>
  <c r="AL51"/>
  <c r="AK51"/>
  <c r="AJ51"/>
  <c r="AD51"/>
  <c r="AG51" s="1"/>
  <c r="AB51"/>
  <c r="AA51"/>
  <c r="AC51" s="1"/>
  <c r="Z51"/>
  <c r="X51"/>
  <c r="W51"/>
  <c r="V51"/>
  <c r="T51"/>
  <c r="S51"/>
  <c r="P51"/>
  <c r="N51"/>
  <c r="M51"/>
  <c r="AH51" s="1"/>
  <c r="K51"/>
  <c r="A51"/>
  <c r="AM50"/>
  <c r="AL50"/>
  <c r="AN50" s="1"/>
  <c r="AK50"/>
  <c r="AJ50"/>
  <c r="AD50"/>
  <c r="AG50" s="1"/>
  <c r="AB50"/>
  <c r="AA50"/>
  <c r="AC50" s="1"/>
  <c r="Z50"/>
  <c r="Y50"/>
  <c r="X50"/>
  <c r="W50"/>
  <c r="V50"/>
  <c r="T50"/>
  <c r="S50"/>
  <c r="P50"/>
  <c r="N50"/>
  <c r="M50"/>
  <c r="AH50" s="1"/>
  <c r="K50"/>
  <c r="A50"/>
  <c r="AM49"/>
  <c r="AL49"/>
  <c r="AP49" s="1"/>
  <c r="AR49" s="1"/>
  <c r="AK49"/>
  <c r="AJ49"/>
  <c r="AH49"/>
  <c r="AD49"/>
  <c r="AG49" s="1"/>
  <c r="AC49"/>
  <c r="AB49"/>
  <c r="AA49"/>
  <c r="Z49"/>
  <c r="X49"/>
  <c r="W49"/>
  <c r="V49"/>
  <c r="T49"/>
  <c r="S49"/>
  <c r="P49"/>
  <c r="Q49"/>
  <c r="N49"/>
  <c r="M49"/>
  <c r="AO49" s="1"/>
  <c r="K49"/>
  <c r="A49"/>
  <c r="AM48"/>
  <c r="AL48"/>
  <c r="AN48" s="1"/>
  <c r="AK48"/>
  <c r="AJ48"/>
  <c r="AD48"/>
  <c r="AG48" s="1"/>
  <c r="AC48"/>
  <c r="AB48"/>
  <c r="AA48"/>
  <c r="Z48"/>
  <c r="X48"/>
  <c r="W48"/>
  <c r="V48"/>
  <c r="T48"/>
  <c r="S48"/>
  <c r="P48"/>
  <c r="N48"/>
  <c r="M48"/>
  <c r="AH48" s="1"/>
  <c r="K48"/>
  <c r="A48"/>
  <c r="AN47"/>
  <c r="AM47"/>
  <c r="AL47"/>
  <c r="AK47"/>
  <c r="AJ47"/>
  <c r="AD47"/>
  <c r="AG47" s="1"/>
  <c r="AB47"/>
  <c r="AA47"/>
  <c r="AC47" s="1"/>
  <c r="Z47"/>
  <c r="X47"/>
  <c r="W47"/>
  <c r="V47"/>
  <c r="T47"/>
  <c r="S47"/>
  <c r="P47"/>
  <c r="N47"/>
  <c r="M47"/>
  <c r="AH47" s="1"/>
  <c r="K47"/>
  <c r="A47"/>
  <c r="AM46"/>
  <c r="AP46" s="1"/>
  <c r="AR46" s="1"/>
  <c r="AL46"/>
  <c r="AK46"/>
  <c r="AJ46"/>
  <c r="AI46"/>
  <c r="AD46"/>
  <c r="AG46" s="1"/>
  <c r="AB46"/>
  <c r="AA46"/>
  <c r="Z46"/>
  <c r="X46"/>
  <c r="W46"/>
  <c r="V46"/>
  <c r="T46"/>
  <c r="S46"/>
  <c r="P46"/>
  <c r="N46"/>
  <c r="M46"/>
  <c r="AH46" s="1"/>
  <c r="K46"/>
  <c r="A46"/>
  <c r="AM45"/>
  <c r="AL45"/>
  <c r="AN45" s="1"/>
  <c r="AK45"/>
  <c r="AJ45"/>
  <c r="AD45"/>
  <c r="AG45" s="1"/>
  <c r="AB45"/>
  <c r="AC45" s="1"/>
  <c r="AA45"/>
  <c r="Z45"/>
  <c r="X45"/>
  <c r="W45"/>
  <c r="V45"/>
  <c r="T45"/>
  <c r="S45"/>
  <c r="P45"/>
  <c r="N45"/>
  <c r="M45"/>
  <c r="K45"/>
  <c r="A45"/>
  <c r="AN44"/>
  <c r="AM44"/>
  <c r="AL44"/>
  <c r="AK44"/>
  <c r="AJ44"/>
  <c r="AD44"/>
  <c r="AG44" s="1"/>
  <c r="AC44"/>
  <c r="AB44"/>
  <c r="AA44"/>
  <c r="Z44"/>
  <c r="X44"/>
  <c r="W44"/>
  <c r="V44"/>
  <c r="T44"/>
  <c r="S44"/>
  <c r="Q44" s="1"/>
  <c r="U44" s="1"/>
  <c r="AT44" s="1"/>
  <c r="P44"/>
  <c r="N44"/>
  <c r="M44"/>
  <c r="AH44" s="1"/>
  <c r="K44"/>
  <c r="A44"/>
  <c r="AM43"/>
  <c r="AP43" s="1"/>
  <c r="AR43" s="1"/>
  <c r="AL43"/>
  <c r="AK43"/>
  <c r="AJ43"/>
  <c r="AD43"/>
  <c r="AG43" s="1"/>
  <c r="AB43"/>
  <c r="AA43"/>
  <c r="AC43" s="1"/>
  <c r="Z43"/>
  <c r="X43"/>
  <c r="W43"/>
  <c r="V43"/>
  <c r="T43"/>
  <c r="S43"/>
  <c r="P43"/>
  <c r="N43"/>
  <c r="M43"/>
  <c r="AH43" s="1"/>
  <c r="K43"/>
  <c r="A43"/>
  <c r="AM42"/>
  <c r="AL42"/>
  <c r="AN42" s="1"/>
  <c r="AK42"/>
  <c r="AJ42"/>
  <c r="AI42"/>
  <c r="AD42"/>
  <c r="AG42" s="1"/>
  <c r="AB42"/>
  <c r="AA42"/>
  <c r="Z42"/>
  <c r="X42"/>
  <c r="W42"/>
  <c r="V42"/>
  <c r="T42"/>
  <c r="S42"/>
  <c r="P42"/>
  <c r="N42"/>
  <c r="M42"/>
  <c r="AH42" s="1"/>
  <c r="K42"/>
  <c r="A42"/>
  <c r="AM41"/>
  <c r="AL41"/>
  <c r="AN41" s="1"/>
  <c r="AK41"/>
  <c r="AJ41"/>
  <c r="AD41"/>
  <c r="AG41" s="1"/>
  <c r="AC41"/>
  <c r="AB41"/>
  <c r="AA41"/>
  <c r="Z41"/>
  <c r="Y41"/>
  <c r="X41"/>
  <c r="W41"/>
  <c r="V41"/>
  <c r="T41"/>
  <c r="S41"/>
  <c r="P41"/>
  <c r="N41"/>
  <c r="M41"/>
  <c r="AO41" s="1"/>
  <c r="K41"/>
  <c r="A41"/>
  <c r="AN40"/>
  <c r="AM40"/>
  <c r="AL40"/>
  <c r="AK40"/>
  <c r="AJ40"/>
  <c r="AD40"/>
  <c r="AG40" s="1"/>
  <c r="AB40"/>
  <c r="AC40" s="1"/>
  <c r="AA40"/>
  <c r="Z40"/>
  <c r="X40"/>
  <c r="W40"/>
  <c r="V40"/>
  <c r="T40"/>
  <c r="S40"/>
  <c r="P40"/>
  <c r="N40"/>
  <c r="M40"/>
  <c r="AH40" s="1"/>
  <c r="AI40"/>
  <c r="K40"/>
  <c r="A40"/>
  <c r="AN39"/>
  <c r="AM39"/>
  <c r="AP39" s="1"/>
  <c r="AR39" s="1"/>
  <c r="AL39"/>
  <c r="AK39"/>
  <c r="AJ39"/>
  <c r="AD39"/>
  <c r="AG39" s="1"/>
  <c r="AB39"/>
  <c r="AA39"/>
  <c r="AC39" s="1"/>
  <c r="Z39"/>
  <c r="X39"/>
  <c r="W39"/>
  <c r="V39"/>
  <c r="T39"/>
  <c r="S39"/>
  <c r="P39"/>
  <c r="N39"/>
  <c r="M39"/>
  <c r="AH39" s="1"/>
  <c r="K39"/>
  <c r="A39"/>
  <c r="AM38"/>
  <c r="AL38"/>
  <c r="AN38" s="1"/>
  <c r="AK38"/>
  <c r="AJ38"/>
  <c r="AD38"/>
  <c r="AG38" s="1"/>
  <c r="AB38"/>
  <c r="AA38"/>
  <c r="Z38"/>
  <c r="Y38"/>
  <c r="X38"/>
  <c r="W38"/>
  <c r="V38"/>
  <c r="T38"/>
  <c r="S38"/>
  <c r="P38"/>
  <c r="N38"/>
  <c r="M38"/>
  <c r="AH38" s="1"/>
  <c r="K38"/>
  <c r="A38"/>
  <c r="AM37"/>
  <c r="AL37"/>
  <c r="AP37" s="1"/>
  <c r="AR37" s="1"/>
  <c r="AK37"/>
  <c r="AJ37"/>
  <c r="AH37"/>
  <c r="AD37"/>
  <c r="AG37" s="1"/>
  <c r="AC37"/>
  <c r="AB37"/>
  <c r="AA37"/>
  <c r="Z37"/>
  <c r="Y37"/>
  <c r="X37"/>
  <c r="W37"/>
  <c r="V37"/>
  <c r="T37"/>
  <c r="S37"/>
  <c r="P37"/>
  <c r="Q37"/>
  <c r="N37"/>
  <c r="M37"/>
  <c r="AO37" s="1"/>
  <c r="K37"/>
  <c r="A37"/>
  <c r="AM36"/>
  <c r="AL36"/>
  <c r="AN36" s="1"/>
  <c r="AK36"/>
  <c r="AJ36"/>
  <c r="AD36"/>
  <c r="AG36" s="1"/>
  <c r="AC36"/>
  <c r="AB36"/>
  <c r="AA36"/>
  <c r="Z36"/>
  <c r="X36"/>
  <c r="W36"/>
  <c r="V36"/>
  <c r="T36"/>
  <c r="S36"/>
  <c r="Q36" s="1"/>
  <c r="U36" s="1"/>
  <c r="AT36" s="1"/>
  <c r="P36"/>
  <c r="N36"/>
  <c r="M36"/>
  <c r="AH36" s="1"/>
  <c r="K36"/>
  <c r="A36"/>
  <c r="AN35"/>
  <c r="AM35"/>
  <c r="AL35"/>
  <c r="AK35"/>
  <c r="AJ35"/>
  <c r="AD35"/>
  <c r="AG35" s="1"/>
  <c r="AB35"/>
  <c r="AA35"/>
  <c r="AC35" s="1"/>
  <c r="Z35"/>
  <c r="X35"/>
  <c r="W35"/>
  <c r="V35"/>
  <c r="T35"/>
  <c r="S35"/>
  <c r="P35"/>
  <c r="N35"/>
  <c r="M35"/>
  <c r="AH35" s="1"/>
  <c r="Y35"/>
  <c r="K35"/>
  <c r="A35"/>
  <c r="AM34"/>
  <c r="AP34" s="1"/>
  <c r="AR34" s="1"/>
  <c r="AL34"/>
  <c r="AK34"/>
  <c r="AJ34"/>
  <c r="AD34"/>
  <c r="AG34" s="1"/>
  <c r="AB34"/>
  <c r="AA34"/>
  <c r="AC34" s="1"/>
  <c r="Z34"/>
  <c r="Y34"/>
  <c r="X34"/>
  <c r="W34"/>
  <c r="V34"/>
  <c r="T34"/>
  <c r="S34"/>
  <c r="P34"/>
  <c r="N34"/>
  <c r="M34"/>
  <c r="AH34" s="1"/>
  <c r="K34"/>
  <c r="A34"/>
  <c r="AM33"/>
  <c r="AL33"/>
  <c r="AK33"/>
  <c r="AJ33"/>
  <c r="AD33"/>
  <c r="AG33" s="1"/>
  <c r="AB33"/>
  <c r="AA33"/>
  <c r="AC33" s="1"/>
  <c r="Z33"/>
  <c r="X33"/>
  <c r="W33"/>
  <c r="V33"/>
  <c r="T33"/>
  <c r="S33"/>
  <c r="P33"/>
  <c r="N33"/>
  <c r="M33"/>
  <c r="AO33" s="1"/>
  <c r="AI33"/>
  <c r="K33"/>
  <c r="A33"/>
  <c r="AN32"/>
  <c r="AM32"/>
  <c r="AP32" s="1"/>
  <c r="AR32" s="1"/>
  <c r="AL32"/>
  <c r="AK32"/>
  <c r="AJ32"/>
  <c r="AG32"/>
  <c r="AD32"/>
  <c r="AB32"/>
  <c r="AA32"/>
  <c r="Z32"/>
  <c r="X32"/>
  <c r="W32"/>
  <c r="V32"/>
  <c r="T32"/>
  <c r="S32"/>
  <c r="P32"/>
  <c r="N32"/>
  <c r="M32"/>
  <c r="AH32" s="1"/>
  <c r="AI32"/>
  <c r="K32"/>
  <c r="A32"/>
  <c r="AM31"/>
  <c r="AL31"/>
  <c r="AN31" s="1"/>
  <c r="AK31"/>
  <c r="AJ31"/>
  <c r="AD31"/>
  <c r="AG31" s="1"/>
  <c r="AB31"/>
  <c r="AA31"/>
  <c r="AC31" s="1"/>
  <c r="Z31"/>
  <c r="X31"/>
  <c r="W31"/>
  <c r="V31"/>
  <c r="T31"/>
  <c r="S31"/>
  <c r="P31"/>
  <c r="N31"/>
  <c r="M31"/>
  <c r="AH31" s="1"/>
  <c r="K31"/>
  <c r="A31"/>
  <c r="AM30"/>
  <c r="AP30" s="1"/>
  <c r="AR30" s="1"/>
  <c r="AL30"/>
  <c r="AK30"/>
  <c r="AJ30"/>
  <c r="AI30"/>
  <c r="AD30"/>
  <c r="AG30" s="1"/>
  <c r="AB30"/>
  <c r="AA30"/>
  <c r="AC30" s="1"/>
  <c r="Z30"/>
  <c r="X30"/>
  <c r="W30"/>
  <c r="V30"/>
  <c r="T30"/>
  <c r="S30"/>
  <c r="P30"/>
  <c r="N30"/>
  <c r="M30"/>
  <c r="AH30" s="1"/>
  <c r="K30"/>
  <c r="A30"/>
  <c r="AM29"/>
  <c r="AL29"/>
  <c r="AN29" s="1"/>
  <c r="AK29"/>
  <c r="AJ29"/>
  <c r="AD29"/>
  <c r="AG29" s="1"/>
  <c r="AC29"/>
  <c r="AB29"/>
  <c r="AA29"/>
  <c r="Z29"/>
  <c r="Y29"/>
  <c r="X29"/>
  <c r="W29"/>
  <c r="V29"/>
  <c r="T29"/>
  <c r="S29"/>
  <c r="P29"/>
  <c r="Q29"/>
  <c r="N29"/>
  <c r="M29"/>
  <c r="AO29" s="1"/>
  <c r="K29"/>
  <c r="A29"/>
  <c r="AM28"/>
  <c r="AL28"/>
  <c r="AN28" s="1"/>
  <c r="AK28"/>
  <c r="AJ28"/>
  <c r="AD28"/>
  <c r="AG28" s="1"/>
  <c r="AC28"/>
  <c r="AB28"/>
  <c r="AA28"/>
  <c r="Z28"/>
  <c r="X28"/>
  <c r="W28"/>
  <c r="V28"/>
  <c r="T28"/>
  <c r="S28"/>
  <c r="P28"/>
  <c r="N28"/>
  <c r="M28"/>
  <c r="K28"/>
  <c r="A28"/>
  <c r="AN27"/>
  <c r="AM27"/>
  <c r="AL27"/>
  <c r="AK27"/>
  <c r="AJ27"/>
  <c r="AD27"/>
  <c r="AG27" s="1"/>
  <c r="AB27"/>
  <c r="AA27"/>
  <c r="Z27"/>
  <c r="X27"/>
  <c r="W27"/>
  <c r="V27"/>
  <c r="T27"/>
  <c r="S27"/>
  <c r="P27"/>
  <c r="N27"/>
  <c r="M27"/>
  <c r="AH27" s="1"/>
  <c r="AF27" s="1"/>
  <c r="AE27" s="1"/>
  <c r="K27"/>
  <c r="A27"/>
  <c r="AM26"/>
  <c r="AL26"/>
  <c r="AK26"/>
  <c r="AJ26"/>
  <c r="AD26"/>
  <c r="AG26" s="1"/>
  <c r="AB26"/>
  <c r="AA26"/>
  <c r="Z26"/>
  <c r="X26"/>
  <c r="W26"/>
  <c r="V26"/>
  <c r="T26"/>
  <c r="S26"/>
  <c r="P26"/>
  <c r="N26"/>
  <c r="M26"/>
  <c r="AH26" s="1"/>
  <c r="K26"/>
  <c r="A26"/>
  <c r="AM25"/>
  <c r="AL25"/>
  <c r="AN25" s="1"/>
  <c r="AK25"/>
  <c r="AJ25"/>
  <c r="AD25"/>
  <c r="AG25" s="1"/>
  <c r="AC25"/>
  <c r="AB25"/>
  <c r="AA25"/>
  <c r="Z25"/>
  <c r="Y25"/>
  <c r="X25"/>
  <c r="W25"/>
  <c r="V25"/>
  <c r="T25"/>
  <c r="S25"/>
  <c r="P25"/>
  <c r="N25"/>
  <c r="M25"/>
  <c r="AO25" s="1"/>
  <c r="K25"/>
  <c r="A25"/>
  <c r="AN24"/>
  <c r="AM24"/>
  <c r="AL24"/>
  <c r="AK24"/>
  <c r="AJ24"/>
  <c r="AD24"/>
  <c r="AG24" s="1"/>
  <c r="AC24"/>
  <c r="AB24"/>
  <c r="AA24"/>
  <c r="Z24"/>
  <c r="Y24"/>
  <c r="X24"/>
  <c r="W24"/>
  <c r="V24"/>
  <c r="T24"/>
  <c r="S24"/>
  <c r="P24"/>
  <c r="N24"/>
  <c r="M24"/>
  <c r="AH24" s="1"/>
  <c r="K24"/>
  <c r="A24"/>
  <c r="AN23"/>
  <c r="AM23"/>
  <c r="AP23" s="1"/>
  <c r="AR23" s="1"/>
  <c r="AL23"/>
  <c r="AK23"/>
  <c r="AJ23"/>
  <c r="AH23"/>
  <c r="AF23" s="1"/>
  <c r="AE23" s="1"/>
  <c r="AD23"/>
  <c r="AG23" s="1"/>
  <c r="AB23"/>
  <c r="AA23"/>
  <c r="Z23"/>
  <c r="X23"/>
  <c r="W23"/>
  <c r="V23"/>
  <c r="T23"/>
  <c r="S23"/>
  <c r="P23"/>
  <c r="N23"/>
  <c r="M23"/>
  <c r="K23"/>
  <c r="A23"/>
  <c r="AM22"/>
  <c r="AP22" s="1"/>
  <c r="AR22" s="1"/>
  <c r="AL22"/>
  <c r="AK22"/>
  <c r="AJ22"/>
  <c r="AD22"/>
  <c r="AG22" s="1"/>
  <c r="AB22"/>
  <c r="AA22"/>
  <c r="AC22" s="1"/>
  <c r="Z22"/>
  <c r="Y22"/>
  <c r="X22"/>
  <c r="W22"/>
  <c r="V22"/>
  <c r="T22"/>
  <c r="S22"/>
  <c r="P22"/>
  <c r="N22"/>
  <c r="M22"/>
  <c r="AH22" s="1"/>
  <c r="K22"/>
  <c r="A22"/>
  <c r="AP21"/>
  <c r="AR21" s="1"/>
  <c r="AM21"/>
  <c r="AL21"/>
  <c r="AK21"/>
  <c r="AJ21"/>
  <c r="AD21"/>
  <c r="AG21" s="1"/>
  <c r="AB21"/>
  <c r="AA21"/>
  <c r="AC21" s="1"/>
  <c r="Z21"/>
  <c r="X21"/>
  <c r="W21"/>
  <c r="V21"/>
  <c r="T21"/>
  <c r="S21"/>
  <c r="P21"/>
  <c r="Q21"/>
  <c r="N21"/>
  <c r="M21"/>
  <c r="AO21" s="1"/>
  <c r="K21"/>
  <c r="A21"/>
  <c r="AM20"/>
  <c r="AP20" s="1"/>
  <c r="AR20" s="1"/>
  <c r="AL20"/>
  <c r="AK20"/>
  <c r="AJ20"/>
  <c r="AG20"/>
  <c r="AD20"/>
  <c r="AB20"/>
  <c r="AA20"/>
  <c r="AC20" s="1"/>
  <c r="Z20"/>
  <c r="X20"/>
  <c r="W20"/>
  <c r="V20"/>
  <c r="T20"/>
  <c r="S20"/>
  <c r="P20"/>
  <c r="N20"/>
  <c r="M20"/>
  <c r="AH20" s="1"/>
  <c r="K20"/>
  <c r="A20"/>
  <c r="AM19"/>
  <c r="AL19"/>
  <c r="AN19" s="1"/>
  <c r="AK19"/>
  <c r="AJ19"/>
  <c r="AD19"/>
  <c r="AG19" s="1"/>
  <c r="AB19"/>
  <c r="AA19"/>
  <c r="Z19"/>
  <c r="X19"/>
  <c r="W19"/>
  <c r="V19"/>
  <c r="T19"/>
  <c r="S19"/>
  <c r="P19"/>
  <c r="N19"/>
  <c r="M19"/>
  <c r="AH19" s="1"/>
  <c r="K19"/>
  <c r="A19"/>
  <c r="AM18"/>
  <c r="AL18"/>
  <c r="AK18"/>
  <c r="AJ18"/>
  <c r="AI18"/>
  <c r="AD18"/>
  <c r="AG18" s="1"/>
  <c r="AB18"/>
  <c r="AA18"/>
  <c r="AC18" s="1"/>
  <c r="Z18"/>
  <c r="X18"/>
  <c r="W18"/>
  <c r="V18"/>
  <c r="T18"/>
  <c r="S18"/>
  <c r="P18"/>
  <c r="N18"/>
  <c r="M18"/>
  <c r="AH18" s="1"/>
  <c r="K18"/>
  <c r="A18"/>
  <c r="AP17"/>
  <c r="AR17" s="1"/>
  <c r="AM17"/>
  <c r="AL17"/>
  <c r="AN17" s="1"/>
  <c r="AK17"/>
  <c r="AJ17"/>
  <c r="AD17"/>
  <c r="AG17" s="1"/>
  <c r="AB17"/>
  <c r="AA17"/>
  <c r="Z17"/>
  <c r="X17"/>
  <c r="W17"/>
  <c r="V17"/>
  <c r="T17"/>
  <c r="S17"/>
  <c r="P17"/>
  <c r="N17"/>
  <c r="M17"/>
  <c r="AO17" s="1"/>
  <c r="AI17"/>
  <c r="K17"/>
  <c r="A17"/>
  <c r="AM16"/>
  <c r="AL16"/>
  <c r="AN16" s="1"/>
  <c r="AK16"/>
  <c r="AJ16"/>
  <c r="AG16"/>
  <c r="AD16"/>
  <c r="AB16"/>
  <c r="AA16"/>
  <c r="AC16" s="1"/>
  <c r="Q16" s="1"/>
  <c r="U16" s="1"/>
  <c r="AT16" s="1"/>
  <c r="Z16"/>
  <c r="X16"/>
  <c r="W16"/>
  <c r="V16"/>
  <c r="T16"/>
  <c r="S16"/>
  <c r="P16"/>
  <c r="N16"/>
  <c r="M16"/>
  <c r="AH16" s="1"/>
  <c r="AI16"/>
  <c r="K16"/>
  <c r="A16"/>
  <c r="AM15"/>
  <c r="AL15"/>
  <c r="AK15"/>
  <c r="AJ15"/>
  <c r="AD15"/>
  <c r="AG15" s="1"/>
  <c r="AA15"/>
  <c r="X15"/>
  <c r="W15"/>
  <c r="T15"/>
  <c r="P15"/>
  <c r="N15"/>
  <c r="M15"/>
  <c r="AH15" s="1"/>
  <c r="A15"/>
  <c r="AM14"/>
  <c r="AL14"/>
  <c r="AK14"/>
  <c r="AJ14"/>
  <c r="AD14"/>
  <c r="AG14" s="1"/>
  <c r="AB14"/>
  <c r="AA14"/>
  <c r="Z14"/>
  <c r="X14"/>
  <c r="W14"/>
  <c r="V14"/>
  <c r="T14"/>
  <c r="S14"/>
  <c r="P14"/>
  <c r="N14"/>
  <c r="M14"/>
  <c r="AH14" s="1"/>
  <c r="K14"/>
  <c r="A14"/>
  <c r="AJ13"/>
  <c r="AD13"/>
  <c r="AG13" s="1"/>
  <c r="AB13"/>
  <c r="AA13"/>
  <c r="Z13"/>
  <c r="X13"/>
  <c r="W13"/>
  <c r="V13"/>
  <c r="T13"/>
  <c r="S13"/>
  <c r="P13"/>
  <c r="N13"/>
  <c r="M13"/>
  <c r="K13"/>
  <c r="A13"/>
  <c r="AM12"/>
  <c r="AL12"/>
  <c r="AK12"/>
  <c r="AJ12"/>
  <c r="AG12"/>
  <c r="AD12"/>
  <c r="AB12"/>
  <c r="AA12"/>
  <c r="Z12"/>
  <c r="X12"/>
  <c r="W12"/>
  <c r="P12"/>
  <c r="N12"/>
  <c r="M12"/>
  <c r="AH12" s="1"/>
  <c r="K12"/>
  <c r="A12"/>
  <c r="AM11"/>
  <c r="AL11"/>
  <c r="AK11"/>
  <c r="AJ11"/>
  <c r="AD11"/>
  <c r="AG11" s="1"/>
  <c r="AB11"/>
  <c r="AA11"/>
  <c r="Z11"/>
  <c r="X11"/>
  <c r="W11"/>
  <c r="V11"/>
  <c r="T11"/>
  <c r="S11"/>
  <c r="P11"/>
  <c r="N11"/>
  <c r="M11"/>
  <c r="AH11" s="1"/>
  <c r="AF11" s="1"/>
  <c r="AE11" s="1"/>
  <c r="K11"/>
  <c r="A11"/>
  <c r="AM10"/>
  <c r="AL10"/>
  <c r="AK10"/>
  <c r="AJ10"/>
  <c r="AD10"/>
  <c r="AG10" s="1"/>
  <c r="AB10"/>
  <c r="AA10"/>
  <c r="Z10"/>
  <c r="Y10"/>
  <c r="X10"/>
  <c r="W10"/>
  <c r="V10"/>
  <c r="T10"/>
  <c r="S10"/>
  <c r="P10"/>
  <c r="N10"/>
  <c r="M10"/>
  <c r="AH10" s="1"/>
  <c r="K10"/>
  <c r="A10"/>
  <c r="AM9"/>
  <c r="AL9"/>
  <c r="AN9" s="1"/>
  <c r="AK9"/>
  <c r="AJ9"/>
  <c r="AH9"/>
  <c r="AD9"/>
  <c r="AG9" s="1"/>
  <c r="AB9"/>
  <c r="AA9"/>
  <c r="AC9" s="1"/>
  <c r="Q9" s="1"/>
  <c r="Z9"/>
  <c r="Y9"/>
  <c r="X9"/>
  <c r="W9"/>
  <c r="V9"/>
  <c r="T9"/>
  <c r="S9"/>
  <c r="P9"/>
  <c r="N9"/>
  <c r="M9"/>
  <c r="AO9" s="1"/>
  <c r="K9"/>
  <c r="A9"/>
  <c r="AM8"/>
  <c r="AL8"/>
  <c r="AN8" s="1"/>
  <c r="AK8"/>
  <c r="AJ8"/>
  <c r="AD8"/>
  <c r="AG8" s="1"/>
  <c r="AB8"/>
  <c r="AA8"/>
  <c r="AC8" s="1"/>
  <c r="Z8"/>
  <c r="X8"/>
  <c r="W8"/>
  <c r="V8"/>
  <c r="T8"/>
  <c r="S8"/>
  <c r="P8"/>
  <c r="N8"/>
  <c r="M8"/>
  <c r="AH8" s="1"/>
  <c r="K8"/>
  <c r="A8"/>
  <c r="AM7"/>
  <c r="AL7"/>
  <c r="AN7" s="1"/>
  <c r="AK7"/>
  <c r="AJ7"/>
  <c r="AD7"/>
  <c r="AG7" s="1"/>
  <c r="AB7"/>
  <c r="AA7"/>
  <c r="Z7"/>
  <c r="X7"/>
  <c r="T7"/>
  <c r="S7"/>
  <c r="P7"/>
  <c r="AM6"/>
  <c r="AP6" s="1"/>
  <c r="AR6" s="1"/>
  <c r="AL6"/>
  <c r="AK6"/>
  <c r="AJ6"/>
  <c r="AD6"/>
  <c r="AG6" s="1"/>
  <c r="AB6"/>
  <c r="AA6"/>
  <c r="Z6"/>
  <c r="X6"/>
  <c r="V6"/>
  <c r="T6"/>
  <c r="S6"/>
  <c r="P6"/>
  <c r="AM5"/>
  <c r="AL5"/>
  <c r="AK5"/>
  <c r="AJ5"/>
  <c r="AD5"/>
  <c r="AG5" s="1"/>
  <c r="AB5"/>
  <c r="AA5"/>
  <c r="AC5" s="1"/>
  <c r="Z5"/>
  <c r="Y5"/>
  <c r="X5"/>
  <c r="T5"/>
  <c r="S5"/>
  <c r="P5"/>
  <c r="AI5"/>
  <c r="AM4"/>
  <c r="AL4"/>
  <c r="AN4" s="1"/>
  <c r="AK4"/>
  <c r="AJ4"/>
  <c r="AD4"/>
  <c r="AG4" s="1"/>
  <c r="AC4"/>
  <c r="AB4"/>
  <c r="AA4"/>
  <c r="Z4"/>
  <c r="X4"/>
  <c r="W4"/>
  <c r="V4"/>
  <c r="T4"/>
  <c r="S4"/>
  <c r="P4"/>
  <c r="N4"/>
  <c r="M4"/>
  <c r="AH4" s="1"/>
  <c r="K4"/>
  <c r="AM3"/>
  <c r="AP3" s="1"/>
  <c r="AR3" s="1"/>
  <c r="AL3"/>
  <c r="AK3"/>
  <c r="AJ3"/>
  <c r="AD3"/>
  <c r="AG3" s="1"/>
  <c r="AB3"/>
  <c r="AA3"/>
  <c r="Z3"/>
  <c r="X3"/>
  <c r="V3"/>
  <c r="T3"/>
  <c r="S3"/>
  <c r="P3"/>
  <c r="A3"/>
  <c r="A4" s="1"/>
  <c r="A5" s="1"/>
  <c r="A6" s="1"/>
  <c r="A7" s="1"/>
  <c r="R200" i="3"/>
  <c r="R199"/>
  <c r="R198"/>
  <c r="R197"/>
  <c r="R196"/>
  <c r="R195"/>
  <c r="R194"/>
  <c r="R193"/>
  <c r="R192"/>
  <c r="R191"/>
  <c r="R190"/>
  <c r="R189"/>
  <c r="R188"/>
  <c r="R187"/>
  <c r="R186"/>
  <c r="R185"/>
  <c r="R184"/>
  <c r="R183"/>
  <c r="R182"/>
  <c r="R181"/>
  <c r="R180"/>
  <c r="R179"/>
  <c r="R178"/>
  <c r="R177"/>
  <c r="R176"/>
  <c r="R175"/>
  <c r="R174"/>
  <c r="R173"/>
  <c r="R172"/>
  <c r="R171"/>
  <c r="R170"/>
  <c r="R169"/>
  <c r="R168"/>
  <c r="R167"/>
  <c r="R166"/>
  <c r="R165"/>
  <c r="R164"/>
  <c r="R163"/>
  <c r="R162"/>
  <c r="R161"/>
  <c r="R160"/>
  <c r="R159"/>
  <c r="R158"/>
  <c r="R157"/>
  <c r="R156"/>
  <c r="R155"/>
  <c r="R154"/>
  <c r="R153"/>
  <c r="R152"/>
  <c r="R151"/>
  <c r="R150"/>
  <c r="R149"/>
  <c r="R148"/>
  <c r="R147"/>
  <c r="R146"/>
  <c r="R145"/>
  <c r="R144"/>
  <c r="R143"/>
  <c r="R142"/>
  <c r="R141"/>
  <c r="R140"/>
  <c r="R139"/>
  <c r="R138"/>
  <c r="R137"/>
  <c r="R136"/>
  <c r="R135"/>
  <c r="R134"/>
  <c r="R133"/>
  <c r="R132"/>
  <c r="R131"/>
  <c r="R130"/>
  <c r="R129"/>
  <c r="R128"/>
  <c r="R127"/>
  <c r="R126"/>
  <c r="R125"/>
  <c r="R124"/>
  <c r="R123"/>
  <c r="R122"/>
  <c r="R121"/>
  <c r="R120"/>
  <c r="R119"/>
  <c r="R118"/>
  <c r="R117"/>
  <c r="R116"/>
  <c r="R115"/>
  <c r="R114"/>
  <c r="R113"/>
  <c r="R112"/>
  <c r="R111"/>
  <c r="R110"/>
  <c r="R109"/>
  <c r="R108"/>
  <c r="R107"/>
  <c r="R106"/>
  <c r="R105"/>
  <c r="R104"/>
  <c r="R103"/>
  <c r="R102"/>
  <c r="R101"/>
  <c r="R100"/>
  <c r="R99"/>
  <c r="R98"/>
  <c r="R97"/>
  <c r="R96"/>
  <c r="R95"/>
  <c r="R94"/>
  <c r="R93"/>
  <c r="R92"/>
  <c r="R91"/>
  <c r="R90"/>
  <c r="R89"/>
  <c r="R88"/>
  <c r="R87"/>
  <c r="R86"/>
  <c r="R85"/>
  <c r="R84"/>
  <c r="R83"/>
  <c r="R82"/>
  <c r="R81"/>
  <c r="R80"/>
  <c r="R79"/>
  <c r="R78"/>
  <c r="R77"/>
  <c r="R76"/>
  <c r="R75"/>
  <c r="R74"/>
  <c r="R73"/>
  <c r="R72"/>
  <c r="R71"/>
  <c r="R70"/>
  <c r="R69"/>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R20"/>
  <c r="R19"/>
  <c r="R18"/>
  <c r="R17"/>
  <c r="R16"/>
  <c r="R15"/>
  <c r="R14"/>
  <c r="R13"/>
  <c r="R12"/>
  <c r="R11"/>
  <c r="R10"/>
  <c r="R9"/>
  <c r="R8"/>
  <c r="R7"/>
  <c r="R6"/>
  <c r="R4"/>
  <c r="R3"/>
  <c r="AS200"/>
  <c r="AS199"/>
  <c r="AS198"/>
  <c r="AS197"/>
  <c r="AS196"/>
  <c r="AS195"/>
  <c r="AS194"/>
  <c r="AS193"/>
  <c r="AS192"/>
  <c r="AS191"/>
  <c r="AS190"/>
  <c r="AS189"/>
  <c r="AS188"/>
  <c r="AS187"/>
  <c r="AS186"/>
  <c r="AS185"/>
  <c r="AS184"/>
  <c r="AS183"/>
  <c r="AS182"/>
  <c r="AS181"/>
  <c r="AS180"/>
  <c r="AS179"/>
  <c r="AS178"/>
  <c r="AS177"/>
  <c r="AS176"/>
  <c r="AS175"/>
  <c r="AS174"/>
  <c r="AS173"/>
  <c r="AS172"/>
  <c r="AS171"/>
  <c r="AS170"/>
  <c r="AS169"/>
  <c r="AS168"/>
  <c r="AS167"/>
  <c r="AS166"/>
  <c r="AS165"/>
  <c r="AS164"/>
  <c r="AS163"/>
  <c r="AS162"/>
  <c r="AS161"/>
  <c r="AS160"/>
  <c r="AS159"/>
  <c r="AS158"/>
  <c r="AS157"/>
  <c r="AS156"/>
  <c r="AS155"/>
  <c r="AS154"/>
  <c r="AS153"/>
  <c r="AS152"/>
  <c r="AS151"/>
  <c r="AS150"/>
  <c r="AS149"/>
  <c r="AS148"/>
  <c r="AS147"/>
  <c r="AS146"/>
  <c r="AS145"/>
  <c r="AS144"/>
  <c r="AS143"/>
  <c r="AS142"/>
  <c r="AS141"/>
  <c r="AS140"/>
  <c r="AS139"/>
  <c r="AS138"/>
  <c r="AS137"/>
  <c r="AS136"/>
  <c r="AS135"/>
  <c r="AS134"/>
  <c r="AS133"/>
  <c r="AS132"/>
  <c r="AS131"/>
  <c r="AS130"/>
  <c r="AS129"/>
  <c r="AS128"/>
  <c r="AS127"/>
  <c r="AS126"/>
  <c r="AS125"/>
  <c r="AS124"/>
  <c r="AS123"/>
  <c r="AS122"/>
  <c r="AS121"/>
  <c r="AS120"/>
  <c r="AS119"/>
  <c r="AS118"/>
  <c r="AS117"/>
  <c r="AS116"/>
  <c r="AS115"/>
  <c r="AS114"/>
  <c r="AS113"/>
  <c r="AS112"/>
  <c r="AS111"/>
  <c r="AS110"/>
  <c r="AS109"/>
  <c r="AS108"/>
  <c r="AS107"/>
  <c r="AS106"/>
  <c r="AS105"/>
  <c r="AS104"/>
  <c r="AS103"/>
  <c r="AS102"/>
  <c r="AS101"/>
  <c r="AS100"/>
  <c r="AS99"/>
  <c r="AS98"/>
  <c r="AS97"/>
  <c r="AS96"/>
  <c r="AS95"/>
  <c r="AS94"/>
  <c r="AS93"/>
  <c r="AS92"/>
  <c r="AS91"/>
  <c r="AS90"/>
  <c r="AS89"/>
  <c r="AS88"/>
  <c r="AS87"/>
  <c r="AS86"/>
  <c r="AS85"/>
  <c r="AS84"/>
  <c r="AS83"/>
  <c r="AS82"/>
  <c r="AS81"/>
  <c r="AS80"/>
  <c r="AS79"/>
  <c r="AS78"/>
  <c r="AS77"/>
  <c r="AS76"/>
  <c r="AS75"/>
  <c r="AS74"/>
  <c r="AS73"/>
  <c r="AS72"/>
  <c r="AS71"/>
  <c r="AS70"/>
  <c r="AS69"/>
  <c r="AS68"/>
  <c r="AS67"/>
  <c r="AS66"/>
  <c r="AS65"/>
  <c r="AS64"/>
  <c r="AS63"/>
  <c r="AS62"/>
  <c r="AS61"/>
  <c r="AS60"/>
  <c r="AS59"/>
  <c r="AS58"/>
  <c r="AS57"/>
  <c r="AS56"/>
  <c r="AS55"/>
  <c r="AS54"/>
  <c r="AS53"/>
  <c r="AS52"/>
  <c r="AS51"/>
  <c r="AS50"/>
  <c r="AS49"/>
  <c r="AS48"/>
  <c r="AS47"/>
  <c r="AS46"/>
  <c r="AS45"/>
  <c r="AS44"/>
  <c r="AS43"/>
  <c r="AS42"/>
  <c r="AS41"/>
  <c r="AS40"/>
  <c r="AS39"/>
  <c r="AS38"/>
  <c r="AS37"/>
  <c r="AS36"/>
  <c r="AS35"/>
  <c r="AS34"/>
  <c r="AS33"/>
  <c r="AS32"/>
  <c r="AS31"/>
  <c r="AS30"/>
  <c r="AS29"/>
  <c r="AS28"/>
  <c r="AS27"/>
  <c r="AS26"/>
  <c r="AS25"/>
  <c r="AS24"/>
  <c r="AS23"/>
  <c r="AS22"/>
  <c r="AS21"/>
  <c r="AS20"/>
  <c r="AS19"/>
  <c r="AS18"/>
  <c r="AS17"/>
  <c r="AS16"/>
  <c r="AS15"/>
  <c r="AS14"/>
  <c r="AS13"/>
  <c r="AS12"/>
  <c r="AS11"/>
  <c r="AS10"/>
  <c r="AS9"/>
  <c r="AS8"/>
  <c r="AS7"/>
  <c r="AS6"/>
  <c r="AS4"/>
  <c r="AS3"/>
  <c r="AS5"/>
  <c r="R5" s="1"/>
  <c r="K200" i="7"/>
  <c r="K199"/>
  <c r="K198"/>
  <c r="K197"/>
  <c r="K196"/>
  <c r="K195"/>
  <c r="K194"/>
  <c r="K193"/>
  <c r="K192"/>
  <c r="K191"/>
  <c r="K190"/>
  <c r="K189"/>
  <c r="K188"/>
  <c r="K187"/>
  <c r="K186"/>
  <c r="K185"/>
  <c r="K184"/>
  <c r="K183"/>
  <c r="K182"/>
  <c r="K181"/>
  <c r="K180"/>
  <c r="K179"/>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40"/>
  <c r="K139"/>
  <c r="K138"/>
  <c r="K137"/>
  <c r="K136"/>
  <c r="K135"/>
  <c r="K134"/>
  <c r="K133"/>
  <c r="K132"/>
  <c r="K131"/>
  <c r="K130"/>
  <c r="K129"/>
  <c r="K128"/>
  <c r="K127"/>
  <c r="K126"/>
  <c r="K125"/>
  <c r="K124"/>
  <c r="K123"/>
  <c r="K122"/>
  <c r="K121"/>
  <c r="K120"/>
  <c r="K119"/>
  <c r="K118"/>
  <c r="K117"/>
  <c r="K116"/>
  <c r="K115"/>
  <c r="K114"/>
  <c r="K113"/>
  <c r="K112"/>
  <c r="K111"/>
  <c r="K110"/>
  <c r="K109"/>
  <c r="K108"/>
  <c r="K107"/>
  <c r="K106"/>
  <c r="K105"/>
  <c r="K104"/>
  <c r="K103"/>
  <c r="K102"/>
  <c r="K101"/>
  <c r="K100"/>
  <c r="K99"/>
  <c r="K98"/>
  <c r="K97"/>
  <c r="K96"/>
  <c r="K95"/>
  <c r="K94"/>
  <c r="K93"/>
  <c r="K92"/>
  <c r="K91"/>
  <c r="K90"/>
  <c r="K89"/>
  <c r="K88"/>
  <c r="K87"/>
  <c r="K86"/>
  <c r="K85"/>
  <c r="K84"/>
  <c r="K83"/>
  <c r="K82"/>
  <c r="K81"/>
  <c r="K80"/>
  <c r="K79"/>
  <c r="K78"/>
  <c r="K77"/>
  <c r="K76"/>
  <c r="K75"/>
  <c r="K74"/>
  <c r="K73"/>
  <c r="K72"/>
  <c r="K71"/>
  <c r="K70"/>
  <c r="K69"/>
  <c r="K68"/>
  <c r="K67"/>
  <c r="K66"/>
  <c r="K65"/>
  <c r="K64"/>
  <c r="K63"/>
  <c r="K62"/>
  <c r="K61"/>
  <c r="K60"/>
  <c r="K59"/>
  <c r="K58"/>
  <c r="K57"/>
  <c r="K56"/>
  <c r="K55"/>
  <c r="K54"/>
  <c r="K53"/>
  <c r="K52"/>
  <c r="K51"/>
  <c r="K50"/>
  <c r="K49"/>
  <c r="K48"/>
  <c r="K47"/>
  <c r="K46"/>
  <c r="K45"/>
  <c r="K44"/>
  <c r="K43"/>
  <c r="K42"/>
  <c r="K41"/>
  <c r="K40"/>
  <c r="K39"/>
  <c r="K38"/>
  <c r="K37"/>
  <c r="K36"/>
  <c r="K35"/>
  <c r="K34"/>
  <c r="K33"/>
  <c r="K32"/>
  <c r="K31"/>
  <c r="K30"/>
  <c r="K28"/>
  <c r="K27"/>
  <c r="K26"/>
  <c r="K25"/>
  <c r="K24"/>
  <c r="K23"/>
  <c r="K22"/>
  <c r="K20"/>
  <c r="K19"/>
  <c r="X200"/>
  <c r="X199"/>
  <c r="X198"/>
  <c r="X197"/>
  <c r="X196"/>
  <c r="X195"/>
  <c r="X194"/>
  <c r="X193"/>
  <c r="X192"/>
  <c r="X191"/>
  <c r="X190"/>
  <c r="X189"/>
  <c r="X188"/>
  <c r="X187"/>
  <c r="X186"/>
  <c r="X185"/>
  <c r="X184"/>
  <c r="X183"/>
  <c r="X182"/>
  <c r="X181"/>
  <c r="X180"/>
  <c r="X179"/>
  <c r="X178"/>
  <c r="X177"/>
  <c r="X176"/>
  <c r="X175"/>
  <c r="X174"/>
  <c r="X173"/>
  <c r="X172"/>
  <c r="X171"/>
  <c r="X170"/>
  <c r="X169"/>
  <c r="X168"/>
  <c r="X167"/>
  <c r="X166"/>
  <c r="X165"/>
  <c r="X164"/>
  <c r="X163"/>
  <c r="X162"/>
  <c r="X161"/>
  <c r="X160"/>
  <c r="X159"/>
  <c r="X158"/>
  <c r="X157"/>
  <c r="X156"/>
  <c r="X155"/>
  <c r="X154"/>
  <c r="X153"/>
  <c r="X152"/>
  <c r="X151"/>
  <c r="X150"/>
  <c r="X149"/>
  <c r="X148"/>
  <c r="X147"/>
  <c r="X146"/>
  <c r="X145"/>
  <c r="X144"/>
  <c r="X143"/>
  <c r="X142"/>
  <c r="X141"/>
  <c r="X140"/>
  <c r="X139"/>
  <c r="X138"/>
  <c r="X137"/>
  <c r="X136"/>
  <c r="X135"/>
  <c r="X134"/>
  <c r="X133"/>
  <c r="X132"/>
  <c r="X131"/>
  <c r="X130"/>
  <c r="X129"/>
  <c r="X128"/>
  <c r="X127"/>
  <c r="X126"/>
  <c r="X125"/>
  <c r="X124"/>
  <c r="X123"/>
  <c r="X122"/>
  <c r="X121"/>
  <c r="X120"/>
  <c r="X119"/>
  <c r="X118"/>
  <c r="X117"/>
  <c r="X116"/>
  <c r="X115"/>
  <c r="X114"/>
  <c r="X113"/>
  <c r="X112"/>
  <c r="X111"/>
  <c r="X110"/>
  <c r="X109"/>
  <c r="X108"/>
  <c r="X107"/>
  <c r="X106"/>
  <c r="X105"/>
  <c r="X104"/>
  <c r="X103"/>
  <c r="X102"/>
  <c r="X101"/>
  <c r="X100"/>
  <c r="X99"/>
  <c r="X98"/>
  <c r="X97"/>
  <c r="X96"/>
  <c r="X95"/>
  <c r="X94"/>
  <c r="X93"/>
  <c r="X92"/>
  <c r="X91"/>
  <c r="X90"/>
  <c r="X89"/>
  <c r="X88"/>
  <c r="X87"/>
  <c r="X86"/>
  <c r="X85"/>
  <c r="X84"/>
  <c r="X83"/>
  <c r="X82"/>
  <c r="X81"/>
  <c r="X80"/>
  <c r="X79"/>
  <c r="X78"/>
  <c r="X77"/>
  <c r="X76"/>
  <c r="X75"/>
  <c r="X74"/>
  <c r="X73"/>
  <c r="X72"/>
  <c r="X71"/>
  <c r="X70"/>
  <c r="X69"/>
  <c r="X68"/>
  <c r="X67"/>
  <c r="X66"/>
  <c r="X65"/>
  <c r="X64"/>
  <c r="X63"/>
  <c r="X62"/>
  <c r="X61"/>
  <c r="X60"/>
  <c r="X59"/>
  <c r="X58"/>
  <c r="X57"/>
  <c r="X56"/>
  <c r="X55"/>
  <c r="X54"/>
  <c r="X53"/>
  <c r="X52"/>
  <c r="X51"/>
  <c r="X50"/>
  <c r="X49"/>
  <c r="X48"/>
  <c r="X47"/>
  <c r="X46"/>
  <c r="X45"/>
  <c r="X44"/>
  <c r="X43"/>
  <c r="X42"/>
  <c r="X41"/>
  <c r="X40"/>
  <c r="X39"/>
  <c r="X38"/>
  <c r="X37"/>
  <c r="X36"/>
  <c r="X35"/>
  <c r="X34"/>
  <c r="X33"/>
  <c r="X32"/>
  <c r="X31"/>
  <c r="X30"/>
  <c r="X29"/>
  <c r="L29" s="1"/>
  <c r="Y29" s="1"/>
  <c r="K29" s="1"/>
  <c r="X28"/>
  <c r="X27"/>
  <c r="X26"/>
  <c r="X25"/>
  <c r="X24"/>
  <c r="X23"/>
  <c r="X22"/>
  <c r="X21"/>
  <c r="X20"/>
  <c r="X19"/>
  <c r="X18"/>
  <c r="X17"/>
  <c r="X16"/>
  <c r="X15"/>
  <c r="X14"/>
  <c r="X13"/>
  <c r="X12"/>
  <c r="X11"/>
  <c r="X10"/>
  <c r="X9"/>
  <c r="X8"/>
  <c r="X7"/>
  <c r="L7" s="1"/>
  <c r="Y7" s="1"/>
  <c r="K7" s="1"/>
  <c r="X6"/>
  <c r="L6" s="1"/>
  <c r="Y6" s="1"/>
  <c r="K6" s="1"/>
  <c r="X5"/>
  <c r="L5" s="1"/>
  <c r="Y5" s="1"/>
  <c r="X4"/>
  <c r="A3"/>
  <c r="A4" s="1"/>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P3"/>
  <c r="S3"/>
  <c r="T3"/>
  <c r="V3"/>
  <c r="X3"/>
  <c r="L3" s="1"/>
  <c r="Y3" s="1"/>
  <c r="Z3"/>
  <c r="AA3"/>
  <c r="AB3"/>
  <c r="AD3"/>
  <c r="AG3" s="1"/>
  <c r="AJ3"/>
  <c r="AK3"/>
  <c r="AL3"/>
  <c r="AM3"/>
  <c r="L4"/>
  <c r="Y4" s="1"/>
  <c r="K4" s="1"/>
  <c r="P4"/>
  <c r="S4"/>
  <c r="T4"/>
  <c r="V4"/>
  <c r="Z4"/>
  <c r="AA4"/>
  <c r="AB4"/>
  <c r="AD4"/>
  <c r="AG4" s="1"/>
  <c r="AJ4"/>
  <c r="AK4"/>
  <c r="AL4"/>
  <c r="AM4"/>
  <c r="P5"/>
  <c r="S5"/>
  <c r="T5"/>
  <c r="Z5"/>
  <c r="AA5"/>
  <c r="AB5"/>
  <c r="AD5"/>
  <c r="AG5" s="1"/>
  <c r="AJ5"/>
  <c r="AK5"/>
  <c r="AL5"/>
  <c r="AM5"/>
  <c r="P6"/>
  <c r="S6"/>
  <c r="T6"/>
  <c r="V6"/>
  <c r="Z6"/>
  <c r="AA6"/>
  <c r="AB6"/>
  <c r="AD6"/>
  <c r="AG6" s="1"/>
  <c r="AJ6"/>
  <c r="AK6"/>
  <c r="AL6"/>
  <c r="AM6"/>
  <c r="P7"/>
  <c r="S7"/>
  <c r="T7"/>
  <c r="V7"/>
  <c r="Z7"/>
  <c r="AA7"/>
  <c r="AB7"/>
  <c r="AD7"/>
  <c r="AG7" s="1"/>
  <c r="AJ7"/>
  <c r="AK7"/>
  <c r="AL7"/>
  <c r="AM7"/>
  <c r="L8"/>
  <c r="Y8" s="1"/>
  <c r="K8" s="1"/>
  <c r="P8"/>
  <c r="S8"/>
  <c r="T8"/>
  <c r="V8"/>
  <c r="Z8"/>
  <c r="AA8"/>
  <c r="AB8"/>
  <c r="AD8"/>
  <c r="AG8" s="1"/>
  <c r="AJ8"/>
  <c r="AK8"/>
  <c r="AL8"/>
  <c r="AM8"/>
  <c r="P9"/>
  <c r="S9"/>
  <c r="T9"/>
  <c r="L9"/>
  <c r="Y9" s="1"/>
  <c r="K9" s="1"/>
  <c r="Z9"/>
  <c r="AA9"/>
  <c r="AB9"/>
  <c r="AD9"/>
  <c r="AG9" s="1"/>
  <c r="AJ9"/>
  <c r="AK9"/>
  <c r="AL9"/>
  <c r="AM9"/>
  <c r="P10"/>
  <c r="S10"/>
  <c r="T10"/>
  <c r="V10"/>
  <c r="L10"/>
  <c r="Y10" s="1"/>
  <c r="K10" s="1"/>
  <c r="Z10"/>
  <c r="AA10"/>
  <c r="AB10"/>
  <c r="AD10"/>
  <c r="AG10" s="1"/>
  <c r="AJ10"/>
  <c r="AK10"/>
  <c r="AL10"/>
  <c r="AM10"/>
  <c r="P11"/>
  <c r="S11"/>
  <c r="T11"/>
  <c r="V11"/>
  <c r="L11"/>
  <c r="Y11" s="1"/>
  <c r="K11" s="1"/>
  <c r="Z11"/>
  <c r="AA11"/>
  <c r="AB11"/>
  <c r="AD11"/>
  <c r="AG11" s="1"/>
  <c r="AJ11"/>
  <c r="AK11"/>
  <c r="AL11"/>
  <c r="AM11"/>
  <c r="P12"/>
  <c r="S12"/>
  <c r="T12"/>
  <c r="V12"/>
  <c r="L12"/>
  <c r="Y12" s="1"/>
  <c r="K12" s="1"/>
  <c r="Z12"/>
  <c r="AA12"/>
  <c r="AB12"/>
  <c r="AD12"/>
  <c r="AG12" s="1"/>
  <c r="AJ12"/>
  <c r="AK12"/>
  <c r="AL12"/>
  <c r="AM12"/>
  <c r="L13"/>
  <c r="Y13" s="1"/>
  <c r="K13" s="1"/>
  <c r="P13"/>
  <c r="S13"/>
  <c r="T13"/>
  <c r="V13"/>
  <c r="Z13"/>
  <c r="AA13"/>
  <c r="AB13"/>
  <c r="AD13"/>
  <c r="AG13" s="1"/>
  <c r="AJ13"/>
  <c r="AK13"/>
  <c r="AL13"/>
  <c r="AM13"/>
  <c r="L14"/>
  <c r="Y14" s="1"/>
  <c r="K14" s="1"/>
  <c r="P14"/>
  <c r="S14"/>
  <c r="T14"/>
  <c r="V14"/>
  <c r="Z14"/>
  <c r="AA14"/>
  <c r="AB14"/>
  <c r="AD14"/>
  <c r="AG14" s="1"/>
  <c r="AJ14"/>
  <c r="AK14"/>
  <c r="AL14"/>
  <c r="AM14"/>
  <c r="P15"/>
  <c r="S15"/>
  <c r="T15"/>
  <c r="V15"/>
  <c r="L15"/>
  <c r="Y15" s="1"/>
  <c r="K15" s="1"/>
  <c r="Z15"/>
  <c r="AA15"/>
  <c r="AB15"/>
  <c r="AD15"/>
  <c r="AG15" s="1"/>
  <c r="AJ15"/>
  <c r="AK15"/>
  <c r="AL15"/>
  <c r="AM15"/>
  <c r="P16"/>
  <c r="S16"/>
  <c r="T16"/>
  <c r="V16"/>
  <c r="L16"/>
  <c r="Y16" s="1"/>
  <c r="K16" s="1"/>
  <c r="Z16"/>
  <c r="AA16"/>
  <c r="AB16"/>
  <c r="AD16"/>
  <c r="AG16" s="1"/>
  <c r="AJ16"/>
  <c r="AK16"/>
  <c r="AL16"/>
  <c r="AM16"/>
  <c r="P17"/>
  <c r="S17"/>
  <c r="T17"/>
  <c r="V17"/>
  <c r="L17"/>
  <c r="Y17" s="1"/>
  <c r="K17" s="1"/>
  <c r="Z17"/>
  <c r="AA17"/>
  <c r="AB17"/>
  <c r="AD17"/>
  <c r="AG17" s="1"/>
  <c r="AJ17"/>
  <c r="AK17"/>
  <c r="AL17"/>
  <c r="AM17"/>
  <c r="P18"/>
  <c r="S18"/>
  <c r="T18"/>
  <c r="V18"/>
  <c r="L18"/>
  <c r="Y18" s="1"/>
  <c r="K18" s="1"/>
  <c r="Z18"/>
  <c r="AA18"/>
  <c r="AB18"/>
  <c r="AD18"/>
  <c r="AG18" s="1"/>
  <c r="AJ18"/>
  <c r="AK18"/>
  <c r="AL18"/>
  <c r="AM18"/>
  <c r="P19"/>
  <c r="S19"/>
  <c r="O19" s="1"/>
  <c r="T19"/>
  <c r="V19"/>
  <c r="L19"/>
  <c r="Y19" s="1"/>
  <c r="Z19"/>
  <c r="AA19"/>
  <c r="AB19"/>
  <c r="AD19"/>
  <c r="AG19" s="1"/>
  <c r="AJ19"/>
  <c r="AK19"/>
  <c r="AL19"/>
  <c r="AM19"/>
  <c r="P20"/>
  <c r="S20"/>
  <c r="O20" s="1"/>
  <c r="T20"/>
  <c r="V20"/>
  <c r="L20"/>
  <c r="Z20"/>
  <c r="AA20"/>
  <c r="AB20"/>
  <c r="AD20"/>
  <c r="AG20" s="1"/>
  <c r="AJ20"/>
  <c r="AK20"/>
  <c r="AL20"/>
  <c r="AM20"/>
  <c r="L21"/>
  <c r="Y21" s="1"/>
  <c r="K21" s="1"/>
  <c r="P21"/>
  <c r="S21"/>
  <c r="T21"/>
  <c r="V21"/>
  <c r="Z21"/>
  <c r="AA21"/>
  <c r="AB21"/>
  <c r="AD21"/>
  <c r="AG21" s="1"/>
  <c r="AJ21"/>
  <c r="AK21"/>
  <c r="AL21"/>
  <c r="AM21"/>
  <c r="P22"/>
  <c r="S22"/>
  <c r="O22" s="1"/>
  <c r="T22"/>
  <c r="V22"/>
  <c r="L22"/>
  <c r="Z22"/>
  <c r="AA22"/>
  <c r="AB22"/>
  <c r="AD22"/>
  <c r="AG22" s="1"/>
  <c r="AJ22"/>
  <c r="AK22"/>
  <c r="AL22"/>
  <c r="AM22"/>
  <c r="L23"/>
  <c r="Y23" s="1"/>
  <c r="P23"/>
  <c r="S23"/>
  <c r="O23" s="1"/>
  <c r="T23"/>
  <c r="V23"/>
  <c r="Z23"/>
  <c r="AA23"/>
  <c r="AB23"/>
  <c r="AD23"/>
  <c r="AG23" s="1"/>
  <c r="AJ23"/>
  <c r="AK23"/>
  <c r="AL23"/>
  <c r="AM23"/>
  <c r="P24"/>
  <c r="S24"/>
  <c r="O24" s="1"/>
  <c r="T24"/>
  <c r="V24"/>
  <c r="L24"/>
  <c r="AI24" s="1"/>
  <c r="M24" s="1"/>
  <c r="AH24" s="1"/>
  <c r="Z24"/>
  <c r="AA24"/>
  <c r="AB24"/>
  <c r="AD24"/>
  <c r="AG24" s="1"/>
  <c r="AJ24"/>
  <c r="AK24"/>
  <c r="AL24"/>
  <c r="AM24"/>
  <c r="L25"/>
  <c r="Y25" s="1"/>
  <c r="P25"/>
  <c r="S25"/>
  <c r="O25" s="1"/>
  <c r="T25"/>
  <c r="V25"/>
  <c r="Z25"/>
  <c r="AA25"/>
  <c r="AB25"/>
  <c r="AD25"/>
  <c r="AG25" s="1"/>
  <c r="AJ25"/>
  <c r="AK25"/>
  <c r="AL25"/>
  <c r="AM25"/>
  <c r="P26"/>
  <c r="S26"/>
  <c r="T26"/>
  <c r="V26"/>
  <c r="L26"/>
  <c r="Z26"/>
  <c r="AA26"/>
  <c r="AB26"/>
  <c r="AD26"/>
  <c r="AG26" s="1"/>
  <c r="AJ26"/>
  <c r="AK26"/>
  <c r="AL26"/>
  <c r="AM26"/>
  <c r="L27"/>
  <c r="Y27" s="1"/>
  <c r="P27"/>
  <c r="S27"/>
  <c r="O27" s="1"/>
  <c r="T27"/>
  <c r="V27"/>
  <c r="Z27"/>
  <c r="AA27"/>
  <c r="AB27"/>
  <c r="AD27"/>
  <c r="AG27" s="1"/>
  <c r="AJ27"/>
  <c r="AK27"/>
  <c r="AL27"/>
  <c r="AM27"/>
  <c r="P28"/>
  <c r="S28"/>
  <c r="O28" s="1"/>
  <c r="T28"/>
  <c r="V28"/>
  <c r="L28"/>
  <c r="AI28" s="1"/>
  <c r="M28" s="1"/>
  <c r="AH28" s="1"/>
  <c r="Z28"/>
  <c r="AA28"/>
  <c r="AB28"/>
  <c r="AD28"/>
  <c r="AG28" s="1"/>
  <c r="AJ28"/>
  <c r="AK28"/>
  <c r="AL28"/>
  <c r="AM28"/>
  <c r="P29"/>
  <c r="S29"/>
  <c r="T29"/>
  <c r="Z29"/>
  <c r="AA29"/>
  <c r="AB29"/>
  <c r="AD29"/>
  <c r="AG29" s="1"/>
  <c r="AJ29"/>
  <c r="AK29"/>
  <c r="AL29"/>
  <c r="AM29"/>
  <c r="P30"/>
  <c r="S30"/>
  <c r="O30" s="1"/>
  <c r="T30"/>
  <c r="V30"/>
  <c r="L30"/>
  <c r="Y30" s="1"/>
  <c r="Z30"/>
  <c r="AA30"/>
  <c r="AB30"/>
  <c r="AD30"/>
  <c r="AG30" s="1"/>
  <c r="AJ30"/>
  <c r="AK30"/>
  <c r="AL30"/>
  <c r="AM30"/>
  <c r="P31"/>
  <c r="S31"/>
  <c r="O31" s="1"/>
  <c r="T31"/>
  <c r="V31"/>
  <c r="L31"/>
  <c r="Y31" s="1"/>
  <c r="Z31"/>
  <c r="AA31"/>
  <c r="AB31"/>
  <c r="AD31"/>
  <c r="AG31" s="1"/>
  <c r="AJ31"/>
  <c r="AK31"/>
  <c r="AL31"/>
  <c r="AM31"/>
  <c r="P32"/>
  <c r="S32"/>
  <c r="O32" s="1"/>
  <c r="T32"/>
  <c r="V32"/>
  <c r="L32"/>
  <c r="Y32" s="1"/>
  <c r="Z32"/>
  <c r="AA32"/>
  <c r="AB32"/>
  <c r="AD32"/>
  <c r="AG32" s="1"/>
  <c r="AJ32"/>
  <c r="AK32"/>
  <c r="AL32"/>
  <c r="AM32"/>
  <c r="P33"/>
  <c r="S33"/>
  <c r="T33"/>
  <c r="V33"/>
  <c r="L33"/>
  <c r="Y33" s="1"/>
  <c r="Z33"/>
  <c r="AA33"/>
  <c r="AB33"/>
  <c r="AD33"/>
  <c r="AG33" s="1"/>
  <c r="AJ33"/>
  <c r="AK33"/>
  <c r="AL33"/>
  <c r="AM33"/>
  <c r="P34"/>
  <c r="S34"/>
  <c r="O34" s="1"/>
  <c r="T34"/>
  <c r="V34"/>
  <c r="L34"/>
  <c r="Y34" s="1"/>
  <c r="Z34"/>
  <c r="AA34"/>
  <c r="AB34"/>
  <c r="AD34"/>
  <c r="AG34" s="1"/>
  <c r="AJ34"/>
  <c r="AK34"/>
  <c r="AL34"/>
  <c r="AM34"/>
  <c r="P35"/>
  <c r="S35"/>
  <c r="O35" s="1"/>
  <c r="T35"/>
  <c r="V35"/>
  <c r="L35"/>
  <c r="Y35" s="1"/>
  <c r="Z35"/>
  <c r="AA35"/>
  <c r="AB35"/>
  <c r="AD35"/>
  <c r="AG35" s="1"/>
  <c r="AJ35"/>
  <c r="AK35"/>
  <c r="AL35"/>
  <c r="AM35"/>
  <c r="P36"/>
  <c r="S36"/>
  <c r="O36" s="1"/>
  <c r="T36"/>
  <c r="V36"/>
  <c r="L36"/>
  <c r="Y36" s="1"/>
  <c r="Z36"/>
  <c r="AA36"/>
  <c r="AB36"/>
  <c r="AD36"/>
  <c r="AG36" s="1"/>
  <c r="AJ36"/>
  <c r="AK36"/>
  <c r="AL36"/>
  <c r="AM36"/>
  <c r="P37"/>
  <c r="S37"/>
  <c r="O37" s="1"/>
  <c r="T37"/>
  <c r="V37"/>
  <c r="L37"/>
  <c r="Y37" s="1"/>
  <c r="Z37"/>
  <c r="AA37"/>
  <c r="AB37"/>
  <c r="AD37"/>
  <c r="AG37" s="1"/>
  <c r="AJ37"/>
  <c r="AK37"/>
  <c r="AL37"/>
  <c r="AM37"/>
  <c r="P38"/>
  <c r="S38"/>
  <c r="O38" s="1"/>
  <c r="T38"/>
  <c r="V38"/>
  <c r="L38"/>
  <c r="Y38" s="1"/>
  <c r="Z38"/>
  <c r="AA38"/>
  <c r="AB38"/>
  <c r="AD38"/>
  <c r="AG38" s="1"/>
  <c r="AJ38"/>
  <c r="AK38"/>
  <c r="AL38"/>
  <c r="AM38"/>
  <c r="P39"/>
  <c r="S39"/>
  <c r="O39" s="1"/>
  <c r="T39"/>
  <c r="V39"/>
  <c r="L39"/>
  <c r="Y39" s="1"/>
  <c r="Z39"/>
  <c r="AA39"/>
  <c r="AB39"/>
  <c r="AD39"/>
  <c r="AG39" s="1"/>
  <c r="AJ39"/>
  <c r="AK39"/>
  <c r="AL39"/>
  <c r="AM39"/>
  <c r="P40"/>
  <c r="S40"/>
  <c r="O40" s="1"/>
  <c r="T40"/>
  <c r="V40"/>
  <c r="L40"/>
  <c r="Y40" s="1"/>
  <c r="Z40"/>
  <c r="AA40"/>
  <c r="AB40"/>
  <c r="AD40"/>
  <c r="AG40" s="1"/>
  <c r="AJ40"/>
  <c r="AK40"/>
  <c r="AL40"/>
  <c r="AM40"/>
  <c r="P41"/>
  <c r="S41"/>
  <c r="T41"/>
  <c r="V41"/>
  <c r="L41"/>
  <c r="Y41" s="1"/>
  <c r="Z41"/>
  <c r="AA41"/>
  <c r="AB41"/>
  <c r="AD41"/>
  <c r="AG41" s="1"/>
  <c r="AJ41"/>
  <c r="AK41"/>
  <c r="AL41"/>
  <c r="AM41"/>
  <c r="P42"/>
  <c r="S42"/>
  <c r="O42" s="1"/>
  <c r="T42"/>
  <c r="V42"/>
  <c r="L42"/>
  <c r="Y42" s="1"/>
  <c r="Z42"/>
  <c r="AA42"/>
  <c r="AB42"/>
  <c r="AD42"/>
  <c r="AG42" s="1"/>
  <c r="AJ42"/>
  <c r="AK42"/>
  <c r="AL42"/>
  <c r="AM42"/>
  <c r="P43"/>
  <c r="S43"/>
  <c r="O43" s="1"/>
  <c r="T43"/>
  <c r="V43"/>
  <c r="L43"/>
  <c r="Y43" s="1"/>
  <c r="Z43"/>
  <c r="AA43"/>
  <c r="AB43"/>
  <c r="AD43"/>
  <c r="AG43" s="1"/>
  <c r="AJ43"/>
  <c r="AK43"/>
  <c r="AL43"/>
  <c r="AM43"/>
  <c r="P44"/>
  <c r="S44"/>
  <c r="O44" s="1"/>
  <c r="T44"/>
  <c r="V44"/>
  <c r="L44"/>
  <c r="Y44" s="1"/>
  <c r="Z44"/>
  <c r="AA44"/>
  <c r="AB44"/>
  <c r="AD44"/>
  <c r="AG44" s="1"/>
  <c r="AJ44"/>
  <c r="AK44"/>
  <c r="AL44"/>
  <c r="AM44"/>
  <c r="P45"/>
  <c r="S45"/>
  <c r="O45" s="1"/>
  <c r="T45"/>
  <c r="V45"/>
  <c r="L45"/>
  <c r="Y45" s="1"/>
  <c r="Z45"/>
  <c r="AA45"/>
  <c r="AB45"/>
  <c r="AD45"/>
  <c r="AG45" s="1"/>
  <c r="AJ45"/>
  <c r="AK45"/>
  <c r="AL45"/>
  <c r="AM45"/>
  <c r="P46"/>
  <c r="S46"/>
  <c r="O46" s="1"/>
  <c r="T46"/>
  <c r="V46"/>
  <c r="L46"/>
  <c r="Y46" s="1"/>
  <c r="Z46"/>
  <c r="AA46"/>
  <c r="AB46"/>
  <c r="AD46"/>
  <c r="AG46" s="1"/>
  <c r="AJ46"/>
  <c r="AK46"/>
  <c r="AL46"/>
  <c r="AM46"/>
  <c r="P47"/>
  <c r="S47"/>
  <c r="O47" s="1"/>
  <c r="T47"/>
  <c r="V47"/>
  <c r="L47"/>
  <c r="Y47" s="1"/>
  <c r="Z47"/>
  <c r="AA47"/>
  <c r="AB47"/>
  <c r="AD47"/>
  <c r="AG47" s="1"/>
  <c r="AJ47"/>
  <c r="AK47"/>
  <c r="AL47"/>
  <c r="AM47"/>
  <c r="P48"/>
  <c r="S48"/>
  <c r="O48" s="1"/>
  <c r="T48"/>
  <c r="V48"/>
  <c r="L48"/>
  <c r="Y48" s="1"/>
  <c r="Z48"/>
  <c r="AA48"/>
  <c r="AB48"/>
  <c r="AD48"/>
  <c r="AG48" s="1"/>
  <c r="AJ48"/>
  <c r="AK48"/>
  <c r="AL48"/>
  <c r="AM48"/>
  <c r="P49"/>
  <c r="S49"/>
  <c r="T49"/>
  <c r="V49"/>
  <c r="L49"/>
  <c r="Y49" s="1"/>
  <c r="Z49"/>
  <c r="AA49"/>
  <c r="AB49"/>
  <c r="AD49"/>
  <c r="AG49" s="1"/>
  <c r="AJ49"/>
  <c r="AK49"/>
  <c r="AL49"/>
  <c r="AM49"/>
  <c r="P50"/>
  <c r="S50"/>
  <c r="O50" s="1"/>
  <c r="T50"/>
  <c r="V50"/>
  <c r="L50"/>
  <c r="Y50" s="1"/>
  <c r="Z50"/>
  <c r="AA50"/>
  <c r="AB50"/>
  <c r="AD50"/>
  <c r="AG50" s="1"/>
  <c r="AJ50"/>
  <c r="AK50"/>
  <c r="AL50"/>
  <c r="AM50"/>
  <c r="P51"/>
  <c r="S51"/>
  <c r="O51" s="1"/>
  <c r="T51"/>
  <c r="V51"/>
  <c r="L51"/>
  <c r="Y51" s="1"/>
  <c r="Z51"/>
  <c r="AA51"/>
  <c r="AB51"/>
  <c r="AD51"/>
  <c r="AG51" s="1"/>
  <c r="AJ51"/>
  <c r="AK51"/>
  <c r="AL51"/>
  <c r="AM51"/>
  <c r="P52"/>
  <c r="S52"/>
  <c r="O52" s="1"/>
  <c r="T52"/>
  <c r="V52"/>
  <c r="L52"/>
  <c r="Y52" s="1"/>
  <c r="Z52"/>
  <c r="AA52"/>
  <c r="AB52"/>
  <c r="AD52"/>
  <c r="AG52" s="1"/>
  <c r="AJ52"/>
  <c r="AK52"/>
  <c r="AL52"/>
  <c r="AM52"/>
  <c r="P53"/>
  <c r="S53"/>
  <c r="O53" s="1"/>
  <c r="T53"/>
  <c r="V53"/>
  <c r="L53"/>
  <c r="Y53" s="1"/>
  <c r="Z53"/>
  <c r="AA53"/>
  <c r="AB53"/>
  <c r="AD53"/>
  <c r="AG53" s="1"/>
  <c r="AJ53"/>
  <c r="AK53"/>
  <c r="AL53"/>
  <c r="AM53"/>
  <c r="P54"/>
  <c r="S54"/>
  <c r="O54" s="1"/>
  <c r="T54"/>
  <c r="V54"/>
  <c r="L54"/>
  <c r="Z54"/>
  <c r="AA54"/>
  <c r="AB54"/>
  <c r="AD54"/>
  <c r="AG54" s="1"/>
  <c r="AJ54"/>
  <c r="AK54"/>
  <c r="AL54"/>
  <c r="AM54"/>
  <c r="L55"/>
  <c r="Y55" s="1"/>
  <c r="P55"/>
  <c r="S55"/>
  <c r="O55" s="1"/>
  <c r="T55"/>
  <c r="V55"/>
  <c r="Z55"/>
  <c r="AA55"/>
  <c r="AB55"/>
  <c r="AD55"/>
  <c r="AG55" s="1"/>
  <c r="AJ55"/>
  <c r="AK55"/>
  <c r="AL55"/>
  <c r="AM55"/>
  <c r="P56"/>
  <c r="S56"/>
  <c r="O56" s="1"/>
  <c r="T56"/>
  <c r="V56"/>
  <c r="L56"/>
  <c r="Z56"/>
  <c r="AA56"/>
  <c r="AB56"/>
  <c r="AD56"/>
  <c r="AG56" s="1"/>
  <c r="AJ56"/>
  <c r="AK56"/>
  <c r="AL56"/>
  <c r="AM56"/>
  <c r="L57"/>
  <c r="Y57" s="1"/>
  <c r="P57"/>
  <c r="S57"/>
  <c r="T57"/>
  <c r="V57"/>
  <c r="Z57"/>
  <c r="AA57"/>
  <c r="AB57"/>
  <c r="AD57"/>
  <c r="AG57" s="1"/>
  <c r="AJ57"/>
  <c r="AK57"/>
  <c r="AL57"/>
  <c r="AM57"/>
  <c r="P58"/>
  <c r="S58"/>
  <c r="T58"/>
  <c r="V58"/>
  <c r="L58"/>
  <c r="AI58" s="1"/>
  <c r="M58" s="1"/>
  <c r="AH58" s="1"/>
  <c r="Z58"/>
  <c r="AA58"/>
  <c r="AB58"/>
  <c r="AD58"/>
  <c r="AG58" s="1"/>
  <c r="AJ58"/>
  <c r="AK58"/>
  <c r="AL58"/>
  <c r="AM58"/>
  <c r="P59"/>
  <c r="S59"/>
  <c r="O59" s="1"/>
  <c r="T59"/>
  <c r="V59"/>
  <c r="L59"/>
  <c r="Y59" s="1"/>
  <c r="Z59"/>
  <c r="AA59"/>
  <c r="AB59"/>
  <c r="AD59"/>
  <c r="AG59" s="1"/>
  <c r="AJ59"/>
  <c r="AK59"/>
  <c r="AL59"/>
  <c r="AM59"/>
  <c r="P60"/>
  <c r="S60"/>
  <c r="O60" s="1"/>
  <c r="T60"/>
  <c r="V60"/>
  <c r="L60"/>
  <c r="Y60" s="1"/>
  <c r="Z60"/>
  <c r="AA60"/>
  <c r="AB60"/>
  <c r="AD60"/>
  <c r="AG60" s="1"/>
  <c r="AJ60"/>
  <c r="AK60"/>
  <c r="AL60"/>
  <c r="AM60"/>
  <c r="P61"/>
  <c r="S61"/>
  <c r="T61"/>
  <c r="V61"/>
  <c r="L61"/>
  <c r="Y61" s="1"/>
  <c r="Z61"/>
  <c r="AA61"/>
  <c r="AB61"/>
  <c r="AD61"/>
  <c r="AG61" s="1"/>
  <c r="AJ61"/>
  <c r="AK61"/>
  <c r="AL61"/>
  <c r="AM61"/>
  <c r="P62"/>
  <c r="S62"/>
  <c r="T62"/>
  <c r="V62"/>
  <c r="L62"/>
  <c r="Y62" s="1"/>
  <c r="Z62"/>
  <c r="AA62"/>
  <c r="AB62"/>
  <c r="AD62"/>
  <c r="AG62" s="1"/>
  <c r="AJ62"/>
  <c r="AK62"/>
  <c r="AL62"/>
  <c r="AM62"/>
  <c r="P63"/>
  <c r="S63"/>
  <c r="O63" s="1"/>
  <c r="T63"/>
  <c r="V63"/>
  <c r="L63"/>
  <c r="Y63" s="1"/>
  <c r="Z63"/>
  <c r="AA63"/>
  <c r="AB63"/>
  <c r="AD63"/>
  <c r="AG63" s="1"/>
  <c r="AJ63"/>
  <c r="AK63"/>
  <c r="AL63"/>
  <c r="AM63"/>
  <c r="P64"/>
  <c r="S64"/>
  <c r="O64" s="1"/>
  <c r="T64"/>
  <c r="V64"/>
  <c r="L64"/>
  <c r="Y64" s="1"/>
  <c r="Z64"/>
  <c r="AA64"/>
  <c r="AB64"/>
  <c r="AD64"/>
  <c r="AG64" s="1"/>
  <c r="AJ64"/>
  <c r="AK64"/>
  <c r="AL64"/>
  <c r="AM64"/>
  <c r="P65"/>
  <c r="S65"/>
  <c r="T65"/>
  <c r="V65"/>
  <c r="L65"/>
  <c r="Y65" s="1"/>
  <c r="Z65"/>
  <c r="AA65"/>
  <c r="AB65"/>
  <c r="AD65"/>
  <c r="AG65" s="1"/>
  <c r="AJ65"/>
  <c r="AK65"/>
  <c r="AL65"/>
  <c r="AM65"/>
  <c r="P66"/>
  <c r="S66"/>
  <c r="T66"/>
  <c r="V66"/>
  <c r="L66"/>
  <c r="Y66" s="1"/>
  <c r="Z66"/>
  <c r="AA66"/>
  <c r="AB66"/>
  <c r="AD66"/>
  <c r="AG66" s="1"/>
  <c r="AJ66"/>
  <c r="AK66"/>
  <c r="AL66"/>
  <c r="AM66"/>
  <c r="P67"/>
  <c r="S67"/>
  <c r="O67" s="1"/>
  <c r="T67"/>
  <c r="V67"/>
  <c r="L67"/>
  <c r="Y67" s="1"/>
  <c r="Z67"/>
  <c r="AA67"/>
  <c r="AB67"/>
  <c r="AD67"/>
  <c r="AG67" s="1"/>
  <c r="AJ67"/>
  <c r="AK67"/>
  <c r="AL67"/>
  <c r="AM67"/>
  <c r="P68"/>
  <c r="S68"/>
  <c r="O68" s="1"/>
  <c r="T68"/>
  <c r="V68"/>
  <c r="L68"/>
  <c r="Y68" s="1"/>
  <c r="Z68"/>
  <c r="AA68"/>
  <c r="AB68"/>
  <c r="AD68"/>
  <c r="AG68" s="1"/>
  <c r="AJ68"/>
  <c r="AK68"/>
  <c r="AL68"/>
  <c r="AM68"/>
  <c r="P69"/>
  <c r="S69"/>
  <c r="T69"/>
  <c r="V69"/>
  <c r="L69"/>
  <c r="Y69" s="1"/>
  <c r="Z69"/>
  <c r="AA69"/>
  <c r="AB69"/>
  <c r="AD69"/>
  <c r="AG69" s="1"/>
  <c r="AJ69"/>
  <c r="AK69"/>
  <c r="AL69"/>
  <c r="AM69"/>
  <c r="S70"/>
  <c r="L70"/>
  <c r="AI70" s="1"/>
  <c r="M70"/>
  <c r="AH70" s="1"/>
  <c r="N70"/>
  <c r="P70"/>
  <c r="T70"/>
  <c r="V70"/>
  <c r="W70"/>
  <c r="Z70"/>
  <c r="AA70"/>
  <c r="AB70"/>
  <c r="AD70"/>
  <c r="AG70" s="1"/>
  <c r="AJ70"/>
  <c r="AK70"/>
  <c r="AL70"/>
  <c r="AM70"/>
  <c r="S71"/>
  <c r="O71" s="1"/>
  <c r="L71"/>
  <c r="AI71" s="1"/>
  <c r="M71"/>
  <c r="AH71" s="1"/>
  <c r="N71"/>
  <c r="P71"/>
  <c r="T71"/>
  <c r="V71"/>
  <c r="W71"/>
  <c r="Z71"/>
  <c r="AA71"/>
  <c r="AB71"/>
  <c r="AD71"/>
  <c r="AG71" s="1"/>
  <c r="AJ71"/>
  <c r="AK71"/>
  <c r="AL71"/>
  <c r="AM71"/>
  <c r="S72"/>
  <c r="O72" s="1"/>
  <c r="L72"/>
  <c r="AI72" s="1"/>
  <c r="M72"/>
  <c r="AH72" s="1"/>
  <c r="N72"/>
  <c r="P72"/>
  <c r="T72"/>
  <c r="V72"/>
  <c r="W72"/>
  <c r="Z72"/>
  <c r="AA72"/>
  <c r="AB72"/>
  <c r="AD72"/>
  <c r="AG72" s="1"/>
  <c r="AJ72"/>
  <c r="AK72"/>
  <c r="AL72"/>
  <c r="AM72"/>
  <c r="S73"/>
  <c r="L73"/>
  <c r="AI73" s="1"/>
  <c r="M73"/>
  <c r="AH73" s="1"/>
  <c r="N73"/>
  <c r="P73"/>
  <c r="T73"/>
  <c r="V73"/>
  <c r="W73"/>
  <c r="Z73"/>
  <c r="AA73"/>
  <c r="AB73"/>
  <c r="AD73"/>
  <c r="AG73" s="1"/>
  <c r="AJ73"/>
  <c r="AK73"/>
  <c r="AL73"/>
  <c r="AM73"/>
  <c r="S74"/>
  <c r="L74"/>
  <c r="AI74" s="1"/>
  <c r="M74"/>
  <c r="AH74" s="1"/>
  <c r="N74"/>
  <c r="P74"/>
  <c r="T74"/>
  <c r="V74"/>
  <c r="W74"/>
  <c r="Z74"/>
  <c r="AA74"/>
  <c r="AB74"/>
  <c r="AD74"/>
  <c r="AG74" s="1"/>
  <c r="AJ74"/>
  <c r="AK74"/>
  <c r="AL74"/>
  <c r="AM74"/>
  <c r="S75"/>
  <c r="O75" s="1"/>
  <c r="L75"/>
  <c r="AI75" s="1"/>
  <c r="M75"/>
  <c r="AH75" s="1"/>
  <c r="N75"/>
  <c r="P75"/>
  <c r="T75"/>
  <c r="V75"/>
  <c r="W75"/>
  <c r="Z75"/>
  <c r="AA75"/>
  <c r="AB75"/>
  <c r="AD75"/>
  <c r="AG75" s="1"/>
  <c r="AJ75"/>
  <c r="AK75"/>
  <c r="AL75"/>
  <c r="AM75"/>
  <c r="L76"/>
  <c r="AI76" s="1"/>
  <c r="M76"/>
  <c r="N76"/>
  <c r="P76"/>
  <c r="S76"/>
  <c r="O76" s="1"/>
  <c r="T76"/>
  <c r="V76"/>
  <c r="W76"/>
  <c r="Z76"/>
  <c r="AA76"/>
  <c r="AB76"/>
  <c r="AD76"/>
  <c r="AG76" s="1"/>
  <c r="AJ76"/>
  <c r="AK76"/>
  <c r="AL76"/>
  <c r="AM76"/>
  <c r="P77"/>
  <c r="S77"/>
  <c r="T77"/>
  <c r="V77"/>
  <c r="L77"/>
  <c r="Y77" s="1"/>
  <c r="Z77"/>
  <c r="AA77"/>
  <c r="AB77"/>
  <c r="AD77"/>
  <c r="AG77" s="1"/>
  <c r="AJ77"/>
  <c r="AK77"/>
  <c r="AL77"/>
  <c r="AM77"/>
  <c r="L78"/>
  <c r="Y78" s="1"/>
  <c r="M78"/>
  <c r="AH78" s="1"/>
  <c r="N78"/>
  <c r="P78"/>
  <c r="S78"/>
  <c r="T78"/>
  <c r="V78"/>
  <c r="W78"/>
  <c r="Z78"/>
  <c r="AA78"/>
  <c r="AB78"/>
  <c r="AD78"/>
  <c r="AG78" s="1"/>
  <c r="AJ78"/>
  <c r="AK78"/>
  <c r="AL78"/>
  <c r="AM78"/>
  <c r="L79"/>
  <c r="Y79" s="1"/>
  <c r="M79"/>
  <c r="AH79" s="1"/>
  <c r="N79"/>
  <c r="P79"/>
  <c r="S79"/>
  <c r="O79" s="1"/>
  <c r="T79"/>
  <c r="V79"/>
  <c r="W79"/>
  <c r="Z79"/>
  <c r="AA79"/>
  <c r="AB79"/>
  <c r="AD79"/>
  <c r="AG79" s="1"/>
  <c r="AJ79"/>
  <c r="AK79"/>
  <c r="AL79"/>
  <c r="AM79"/>
  <c r="P80"/>
  <c r="S80"/>
  <c r="O80" s="1"/>
  <c r="T80"/>
  <c r="V80"/>
  <c r="L80"/>
  <c r="Y80" s="1"/>
  <c r="Z80"/>
  <c r="AA80"/>
  <c r="AB80"/>
  <c r="AD80"/>
  <c r="AG80" s="1"/>
  <c r="AJ80"/>
  <c r="AK80"/>
  <c r="AL80"/>
  <c r="AM80"/>
  <c r="P81"/>
  <c r="S81"/>
  <c r="T81"/>
  <c r="V81"/>
  <c r="L81"/>
  <c r="Y81" s="1"/>
  <c r="Z81"/>
  <c r="AA81"/>
  <c r="AB81"/>
  <c r="AD81"/>
  <c r="AG81" s="1"/>
  <c r="AJ81"/>
  <c r="AK81"/>
  <c r="AL81"/>
  <c r="AM81"/>
  <c r="P82"/>
  <c r="S82"/>
  <c r="T82"/>
  <c r="V82"/>
  <c r="L82"/>
  <c r="Y82" s="1"/>
  <c r="Z82"/>
  <c r="AA82"/>
  <c r="AB82"/>
  <c r="AD82"/>
  <c r="AG82" s="1"/>
  <c r="AJ82"/>
  <c r="AK82"/>
  <c r="AL82"/>
  <c r="AM82"/>
  <c r="P83"/>
  <c r="S83"/>
  <c r="O83" s="1"/>
  <c r="T83"/>
  <c r="V83"/>
  <c r="L83"/>
  <c r="Y83" s="1"/>
  <c r="Z83"/>
  <c r="AA83"/>
  <c r="AB83"/>
  <c r="AD83"/>
  <c r="AG83" s="1"/>
  <c r="AJ83"/>
  <c r="AK83"/>
  <c r="AL83"/>
  <c r="AM83"/>
  <c r="P84"/>
  <c r="S84"/>
  <c r="O84" s="1"/>
  <c r="T84"/>
  <c r="V84"/>
  <c r="L84"/>
  <c r="Y84" s="1"/>
  <c r="Z84"/>
  <c r="AA84"/>
  <c r="AB84"/>
  <c r="AD84"/>
  <c r="AG84" s="1"/>
  <c r="AJ84"/>
  <c r="AK84"/>
  <c r="AL84"/>
  <c r="AM84"/>
  <c r="L85"/>
  <c r="Y85" s="1"/>
  <c r="M85"/>
  <c r="AH85" s="1"/>
  <c r="N85"/>
  <c r="P85"/>
  <c r="S85"/>
  <c r="O85" s="1"/>
  <c r="T85"/>
  <c r="V85"/>
  <c r="W85"/>
  <c r="Z85"/>
  <c r="AA85"/>
  <c r="AB85"/>
  <c r="AD85"/>
  <c r="AG85" s="1"/>
  <c r="AJ85"/>
  <c r="AK85"/>
  <c r="AL85"/>
  <c r="AM85"/>
  <c r="L86"/>
  <c r="Y86" s="1"/>
  <c r="M86"/>
  <c r="AH86" s="1"/>
  <c r="N86"/>
  <c r="P86"/>
  <c r="S86"/>
  <c r="O86" s="1"/>
  <c r="T86"/>
  <c r="V86"/>
  <c r="W86"/>
  <c r="Z86"/>
  <c r="AA86"/>
  <c r="AB86"/>
  <c r="AD86"/>
  <c r="AG86" s="1"/>
  <c r="AJ86"/>
  <c r="AK86"/>
  <c r="AL86"/>
  <c r="AM86"/>
  <c r="P87"/>
  <c r="S87"/>
  <c r="O87" s="1"/>
  <c r="T87"/>
  <c r="L87"/>
  <c r="Y87" s="1"/>
  <c r="Z87"/>
  <c r="AA87"/>
  <c r="AB87"/>
  <c r="AD87"/>
  <c r="AG87" s="1"/>
  <c r="AJ87"/>
  <c r="AK87"/>
  <c r="AL87"/>
  <c r="AM87"/>
  <c r="P88"/>
  <c r="S88"/>
  <c r="O88" s="1"/>
  <c r="T88"/>
  <c r="V88"/>
  <c r="L88"/>
  <c r="Y88" s="1"/>
  <c r="Z88"/>
  <c r="AA88"/>
  <c r="AB88"/>
  <c r="AD88"/>
  <c r="AG88" s="1"/>
  <c r="AJ88"/>
  <c r="AK88"/>
  <c r="AL88"/>
  <c r="AM88"/>
  <c r="P89"/>
  <c r="S89"/>
  <c r="T89"/>
  <c r="V89"/>
  <c r="L89"/>
  <c r="Y89" s="1"/>
  <c r="Z89"/>
  <c r="AA89"/>
  <c r="AB89"/>
  <c r="AD89"/>
  <c r="AG89" s="1"/>
  <c r="AJ89"/>
  <c r="AK89"/>
  <c r="AL89"/>
  <c r="AM89"/>
  <c r="P90"/>
  <c r="S90"/>
  <c r="O90" s="1"/>
  <c r="T90"/>
  <c r="V90"/>
  <c r="L90"/>
  <c r="Y90" s="1"/>
  <c r="Z90"/>
  <c r="AA90"/>
  <c r="AB90"/>
  <c r="AD90"/>
  <c r="AG90" s="1"/>
  <c r="AJ90"/>
  <c r="AK90"/>
  <c r="AL90"/>
  <c r="AM90"/>
  <c r="P91"/>
  <c r="S91"/>
  <c r="O91" s="1"/>
  <c r="T91"/>
  <c r="L91"/>
  <c r="Y91" s="1"/>
  <c r="Z91"/>
  <c r="AA91"/>
  <c r="AB91"/>
  <c r="AD91"/>
  <c r="AG91" s="1"/>
  <c r="AJ91"/>
  <c r="AK91"/>
  <c r="AL91"/>
  <c r="AM91"/>
  <c r="L92"/>
  <c r="Y92" s="1"/>
  <c r="M92"/>
  <c r="AH92" s="1"/>
  <c r="N92"/>
  <c r="P92"/>
  <c r="S92"/>
  <c r="O92" s="1"/>
  <c r="T92"/>
  <c r="V92"/>
  <c r="W92"/>
  <c r="Z92"/>
  <c r="AA92"/>
  <c r="AB92"/>
  <c r="AD92"/>
  <c r="AG92" s="1"/>
  <c r="AJ92"/>
  <c r="AK92"/>
  <c r="AL92"/>
  <c r="AM92"/>
  <c r="P93"/>
  <c r="S93"/>
  <c r="O93" s="1"/>
  <c r="T93"/>
  <c r="V93"/>
  <c r="L93"/>
  <c r="Y93" s="1"/>
  <c r="Z93"/>
  <c r="AA93"/>
  <c r="AB93"/>
  <c r="AD93"/>
  <c r="AG93" s="1"/>
  <c r="AJ93"/>
  <c r="AK93"/>
  <c r="AL93"/>
  <c r="AM93"/>
  <c r="P94"/>
  <c r="S94"/>
  <c r="T94"/>
  <c r="V94"/>
  <c r="L94"/>
  <c r="Y94" s="1"/>
  <c r="Z94"/>
  <c r="AA94"/>
  <c r="AB94"/>
  <c r="AD94"/>
  <c r="AG94" s="1"/>
  <c r="AJ94"/>
  <c r="AK94"/>
  <c r="AL94"/>
  <c r="AM94"/>
  <c r="P95"/>
  <c r="S95"/>
  <c r="O95" s="1"/>
  <c r="T95"/>
  <c r="V95"/>
  <c r="L95"/>
  <c r="Y95" s="1"/>
  <c r="Z95"/>
  <c r="AA95"/>
  <c r="AB95"/>
  <c r="AD95"/>
  <c r="AG95" s="1"/>
  <c r="AJ95"/>
  <c r="AK95"/>
  <c r="AL95"/>
  <c r="AM95"/>
  <c r="L96"/>
  <c r="Y96" s="1"/>
  <c r="M96"/>
  <c r="AH96" s="1"/>
  <c r="N96"/>
  <c r="P96"/>
  <c r="S96"/>
  <c r="O96" s="1"/>
  <c r="T96"/>
  <c r="V96"/>
  <c r="W96"/>
  <c r="Z96"/>
  <c r="AA96"/>
  <c r="AB96"/>
  <c r="AD96"/>
  <c r="AG96" s="1"/>
  <c r="AJ96"/>
  <c r="AK96"/>
  <c r="AL96"/>
  <c r="AM96"/>
  <c r="L97"/>
  <c r="Y97" s="1"/>
  <c r="M97"/>
  <c r="AH97" s="1"/>
  <c r="N97"/>
  <c r="P97"/>
  <c r="S97"/>
  <c r="T97"/>
  <c r="V97"/>
  <c r="W97"/>
  <c r="Z97"/>
  <c r="AA97"/>
  <c r="AB97"/>
  <c r="AD97"/>
  <c r="AG97" s="1"/>
  <c r="AJ97"/>
  <c r="AK97"/>
  <c r="AL97"/>
  <c r="AM97"/>
  <c r="P98"/>
  <c r="S98"/>
  <c r="O98" s="1"/>
  <c r="T98"/>
  <c r="V98"/>
  <c r="L98"/>
  <c r="AI98" s="1"/>
  <c r="M98" s="1"/>
  <c r="AH98" s="1"/>
  <c r="Z98"/>
  <c r="AA98"/>
  <c r="AB98"/>
  <c r="AD98"/>
  <c r="AG98" s="1"/>
  <c r="AJ98"/>
  <c r="AK98"/>
  <c r="AL98"/>
  <c r="AM98"/>
  <c r="A99"/>
  <c r="A100" s="1"/>
  <c r="L99"/>
  <c r="Y99" s="1"/>
  <c r="P99"/>
  <c r="S99"/>
  <c r="O99" s="1"/>
  <c r="T99"/>
  <c r="V99"/>
  <c r="Z99"/>
  <c r="AA99"/>
  <c r="AB99"/>
  <c r="AD99"/>
  <c r="AG99" s="1"/>
  <c r="AJ99"/>
  <c r="AK99"/>
  <c r="AL99"/>
  <c r="AM99"/>
  <c r="P100"/>
  <c r="S100"/>
  <c r="O100" s="1"/>
  <c r="T100"/>
  <c r="V100"/>
  <c r="L100"/>
  <c r="Z100"/>
  <c r="AA100"/>
  <c r="AB100"/>
  <c r="AD100"/>
  <c r="AG100" s="1"/>
  <c r="AJ100"/>
  <c r="AK100"/>
  <c r="AL100"/>
  <c r="AM100"/>
  <c r="A101"/>
  <c r="A102" s="1"/>
  <c r="L101"/>
  <c r="Y101" s="1"/>
  <c r="P101"/>
  <c r="S101"/>
  <c r="T101"/>
  <c r="V101"/>
  <c r="Z101"/>
  <c r="AA101"/>
  <c r="AB101"/>
  <c r="AD101"/>
  <c r="AG101" s="1"/>
  <c r="AJ101"/>
  <c r="AK101"/>
  <c r="AL101"/>
  <c r="AM101"/>
  <c r="P102"/>
  <c r="S102"/>
  <c r="T102"/>
  <c r="V102"/>
  <c r="L102"/>
  <c r="AI102" s="1"/>
  <c r="M102" s="1"/>
  <c r="AH102" s="1"/>
  <c r="Z102"/>
  <c r="AA102"/>
  <c r="AB102"/>
  <c r="AD102"/>
  <c r="AG102" s="1"/>
  <c r="AJ102"/>
  <c r="AK102"/>
  <c r="AL102"/>
  <c r="AM102"/>
  <c r="A103"/>
  <c r="L103"/>
  <c r="P103"/>
  <c r="S103"/>
  <c r="O103" s="1"/>
  <c r="T103"/>
  <c r="V103"/>
  <c r="Z103"/>
  <c r="AA103"/>
  <c r="AB103"/>
  <c r="AD103"/>
  <c r="AG103" s="1"/>
  <c r="AJ103"/>
  <c r="AK103"/>
  <c r="AL103"/>
  <c r="AM103"/>
  <c r="A104"/>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P104"/>
  <c r="S104"/>
  <c r="O104" s="1"/>
  <c r="T104"/>
  <c r="V104"/>
  <c r="L104"/>
  <c r="Y104" s="1"/>
  <c r="Z104"/>
  <c r="AA104"/>
  <c r="AB104"/>
  <c r="AD104"/>
  <c r="AG104" s="1"/>
  <c r="AJ104"/>
  <c r="AK104"/>
  <c r="AL104"/>
  <c r="AM104"/>
  <c r="P105"/>
  <c r="S105"/>
  <c r="T105"/>
  <c r="V105"/>
  <c r="L105"/>
  <c r="Y105" s="1"/>
  <c r="Z105"/>
  <c r="AA105"/>
  <c r="AB105"/>
  <c r="AD105"/>
  <c r="AG105" s="1"/>
  <c r="AJ105"/>
  <c r="AK105"/>
  <c r="AL105"/>
  <c r="AM105"/>
  <c r="P106"/>
  <c r="S106"/>
  <c r="O106" s="1"/>
  <c r="T106"/>
  <c r="V106"/>
  <c r="L106"/>
  <c r="Y106" s="1"/>
  <c r="Z106"/>
  <c r="AA106"/>
  <c r="AB106"/>
  <c r="AD106"/>
  <c r="AG106" s="1"/>
  <c r="AJ106"/>
  <c r="AK106"/>
  <c r="AL106"/>
  <c r="AM106"/>
  <c r="P107"/>
  <c r="S107"/>
  <c r="O107" s="1"/>
  <c r="T107"/>
  <c r="V107"/>
  <c r="L107"/>
  <c r="Y107" s="1"/>
  <c r="Z107"/>
  <c r="AA107"/>
  <c r="AB107"/>
  <c r="AD107"/>
  <c r="AG107" s="1"/>
  <c r="AJ107"/>
  <c r="AK107"/>
  <c r="AL107"/>
  <c r="AM107"/>
  <c r="P108"/>
  <c r="S108"/>
  <c r="O108" s="1"/>
  <c r="T108"/>
  <c r="V108"/>
  <c r="L108"/>
  <c r="Y108" s="1"/>
  <c r="Z108"/>
  <c r="AA108"/>
  <c r="AB108"/>
  <c r="AD108"/>
  <c r="AG108" s="1"/>
  <c r="AJ108"/>
  <c r="AK108"/>
  <c r="AL108"/>
  <c r="AM108"/>
  <c r="P109"/>
  <c r="S109"/>
  <c r="T109"/>
  <c r="V109"/>
  <c r="L109"/>
  <c r="Y109" s="1"/>
  <c r="Z109"/>
  <c r="AA109"/>
  <c r="AB109"/>
  <c r="AD109"/>
  <c r="AG109" s="1"/>
  <c r="AJ109"/>
  <c r="AK109"/>
  <c r="AL109"/>
  <c r="AM109"/>
  <c r="P110"/>
  <c r="S110"/>
  <c r="O110" s="1"/>
  <c r="T110"/>
  <c r="V110"/>
  <c r="L110"/>
  <c r="Y110" s="1"/>
  <c r="Z110"/>
  <c r="AA110"/>
  <c r="AB110"/>
  <c r="AD110"/>
  <c r="AG110" s="1"/>
  <c r="AJ110"/>
  <c r="AK110"/>
  <c r="AL110"/>
  <c r="AM110"/>
  <c r="P111"/>
  <c r="S111"/>
  <c r="O111" s="1"/>
  <c r="T111"/>
  <c r="V111"/>
  <c r="L111"/>
  <c r="Y111" s="1"/>
  <c r="Z111"/>
  <c r="AA111"/>
  <c r="AB111"/>
  <c r="AD111"/>
  <c r="AG111" s="1"/>
  <c r="AJ111"/>
  <c r="AK111"/>
  <c r="AL111"/>
  <c r="AM111"/>
  <c r="P112"/>
  <c r="S112"/>
  <c r="O112" s="1"/>
  <c r="T112"/>
  <c r="V112"/>
  <c r="L112"/>
  <c r="Y112" s="1"/>
  <c r="Z112"/>
  <c r="AA112"/>
  <c r="AB112"/>
  <c r="AD112"/>
  <c r="AG112" s="1"/>
  <c r="AJ112"/>
  <c r="AK112"/>
  <c r="AL112"/>
  <c r="AM112"/>
  <c r="P113"/>
  <c r="S113"/>
  <c r="T113"/>
  <c r="V113"/>
  <c r="L113"/>
  <c r="Y113" s="1"/>
  <c r="Z113"/>
  <c r="AA113"/>
  <c r="AB113"/>
  <c r="AD113"/>
  <c r="AG113" s="1"/>
  <c r="AJ113"/>
  <c r="AK113"/>
  <c r="AL113"/>
  <c r="AM113"/>
  <c r="P114"/>
  <c r="S114"/>
  <c r="O114" s="1"/>
  <c r="T114"/>
  <c r="V114"/>
  <c r="L114"/>
  <c r="Y114" s="1"/>
  <c r="Z114"/>
  <c r="AA114"/>
  <c r="AB114"/>
  <c r="AD114"/>
  <c r="AG114" s="1"/>
  <c r="AJ114"/>
  <c r="AK114"/>
  <c r="AL114"/>
  <c r="AM114"/>
  <c r="P115"/>
  <c r="S115"/>
  <c r="O115" s="1"/>
  <c r="T115"/>
  <c r="V115"/>
  <c r="L115"/>
  <c r="Y115" s="1"/>
  <c r="Z115"/>
  <c r="AA115"/>
  <c r="AB115"/>
  <c r="AD115"/>
  <c r="AG115" s="1"/>
  <c r="AJ115"/>
  <c r="AK115"/>
  <c r="AL115"/>
  <c r="AM115"/>
  <c r="P116"/>
  <c r="S116"/>
  <c r="O116" s="1"/>
  <c r="T116"/>
  <c r="V116"/>
  <c r="L116"/>
  <c r="Y116" s="1"/>
  <c r="Z116"/>
  <c r="AA116"/>
  <c r="AB116"/>
  <c r="AD116"/>
  <c r="AG116" s="1"/>
  <c r="AJ116"/>
  <c r="AK116"/>
  <c r="AL116"/>
  <c r="AM116"/>
  <c r="P117"/>
  <c r="S117"/>
  <c r="T117"/>
  <c r="V117"/>
  <c r="L117"/>
  <c r="Y117" s="1"/>
  <c r="Z117"/>
  <c r="AA117"/>
  <c r="AB117"/>
  <c r="AD117"/>
  <c r="AG117" s="1"/>
  <c r="AJ117"/>
  <c r="AK117"/>
  <c r="AL117"/>
  <c r="AM117"/>
  <c r="P118"/>
  <c r="S118"/>
  <c r="O118" s="1"/>
  <c r="T118"/>
  <c r="V118"/>
  <c r="L118"/>
  <c r="Y118" s="1"/>
  <c r="Z118"/>
  <c r="AA118"/>
  <c r="AB118"/>
  <c r="AD118"/>
  <c r="AG118" s="1"/>
  <c r="AJ118"/>
  <c r="AK118"/>
  <c r="AL118"/>
  <c r="AM118"/>
  <c r="P119"/>
  <c r="S119"/>
  <c r="O119" s="1"/>
  <c r="T119"/>
  <c r="V119"/>
  <c r="L119"/>
  <c r="Y119" s="1"/>
  <c r="Z119"/>
  <c r="AA119"/>
  <c r="AB119"/>
  <c r="AD119"/>
  <c r="AG119" s="1"/>
  <c r="AJ119"/>
  <c r="AK119"/>
  <c r="AL119"/>
  <c r="AM119"/>
  <c r="P120"/>
  <c r="S120"/>
  <c r="O120" s="1"/>
  <c r="T120"/>
  <c r="V120"/>
  <c r="L120"/>
  <c r="Y120" s="1"/>
  <c r="Z120"/>
  <c r="AA120"/>
  <c r="AB120"/>
  <c r="AD120"/>
  <c r="AG120" s="1"/>
  <c r="AJ120"/>
  <c r="AK120"/>
  <c r="AL120"/>
  <c r="AM120"/>
  <c r="P121"/>
  <c r="S121"/>
  <c r="T121"/>
  <c r="V121"/>
  <c r="L121"/>
  <c r="Y121" s="1"/>
  <c r="Z121"/>
  <c r="AA121"/>
  <c r="AB121"/>
  <c r="AD121"/>
  <c r="AG121" s="1"/>
  <c r="AJ121"/>
  <c r="AK121"/>
  <c r="AL121"/>
  <c r="AM121"/>
  <c r="P122"/>
  <c r="S122"/>
  <c r="O122" s="1"/>
  <c r="T122"/>
  <c r="V122"/>
  <c r="L122"/>
  <c r="Y122" s="1"/>
  <c r="Z122"/>
  <c r="AA122"/>
  <c r="AB122"/>
  <c r="AD122"/>
  <c r="AG122" s="1"/>
  <c r="AJ122"/>
  <c r="AK122"/>
  <c r="AL122"/>
  <c r="AM122"/>
  <c r="L123"/>
  <c r="Y123" s="1"/>
  <c r="M123"/>
  <c r="AH123" s="1"/>
  <c r="N123"/>
  <c r="P123"/>
  <c r="S123"/>
  <c r="O123" s="1"/>
  <c r="T123"/>
  <c r="V123"/>
  <c r="W123"/>
  <c r="Z123"/>
  <c r="AA123"/>
  <c r="AB123"/>
  <c r="AD123"/>
  <c r="AG123" s="1"/>
  <c r="AJ123"/>
  <c r="AK123"/>
  <c r="AL123"/>
  <c r="AM123"/>
  <c r="L124"/>
  <c r="AI124" s="1"/>
  <c r="M124"/>
  <c r="AH124" s="1"/>
  <c r="N124"/>
  <c r="P124"/>
  <c r="S124"/>
  <c r="O124" s="1"/>
  <c r="T124"/>
  <c r="V124"/>
  <c r="W124"/>
  <c r="Z124"/>
  <c r="AA124"/>
  <c r="AB124"/>
  <c r="AD124"/>
  <c r="AG124" s="1"/>
  <c r="AJ124"/>
  <c r="AK124"/>
  <c r="AL124"/>
  <c r="AM124"/>
  <c r="L125"/>
  <c r="Y125" s="1"/>
  <c r="M125"/>
  <c r="AH125" s="1"/>
  <c r="N125"/>
  <c r="P125"/>
  <c r="S125"/>
  <c r="T125"/>
  <c r="V125"/>
  <c r="W125"/>
  <c r="Z125"/>
  <c r="AA125"/>
  <c r="AB125"/>
  <c r="AD125"/>
  <c r="AG125" s="1"/>
  <c r="AJ125"/>
  <c r="AK125"/>
  <c r="AL125"/>
  <c r="AM125"/>
  <c r="L126"/>
  <c r="AI126" s="1"/>
  <c r="M126"/>
  <c r="AH126" s="1"/>
  <c r="N126"/>
  <c r="P126"/>
  <c r="S126"/>
  <c r="O126" s="1"/>
  <c r="T126"/>
  <c r="V126"/>
  <c r="W126"/>
  <c r="Z126"/>
  <c r="AA126"/>
  <c r="AB126"/>
  <c r="AD126"/>
  <c r="AG126" s="1"/>
  <c r="AJ126"/>
  <c r="AK126"/>
  <c r="AL126"/>
  <c r="AM126"/>
  <c r="L127"/>
  <c r="Y127" s="1"/>
  <c r="M127"/>
  <c r="AH127" s="1"/>
  <c r="N127"/>
  <c r="P127"/>
  <c r="S127"/>
  <c r="O127" s="1"/>
  <c r="T127"/>
  <c r="V127"/>
  <c r="W127"/>
  <c r="Z127"/>
  <c r="AA127"/>
  <c r="AB127"/>
  <c r="AD127"/>
  <c r="AG127" s="1"/>
  <c r="AJ127"/>
  <c r="AK127"/>
  <c r="AL127"/>
  <c r="AM127"/>
  <c r="L128"/>
  <c r="AI128" s="1"/>
  <c r="M128"/>
  <c r="AH128" s="1"/>
  <c r="N128"/>
  <c r="P128"/>
  <c r="S128"/>
  <c r="O128" s="1"/>
  <c r="T128"/>
  <c r="V128"/>
  <c r="W128"/>
  <c r="Z128"/>
  <c r="AA128"/>
  <c r="AB128"/>
  <c r="AD128"/>
  <c r="AG128" s="1"/>
  <c r="AJ128"/>
  <c r="AK128"/>
  <c r="AL128"/>
  <c r="AM128"/>
  <c r="L129"/>
  <c r="Y129" s="1"/>
  <c r="M129"/>
  <c r="AH129" s="1"/>
  <c r="N129"/>
  <c r="P129"/>
  <c r="S129"/>
  <c r="T129"/>
  <c r="V129"/>
  <c r="W129"/>
  <c r="Z129"/>
  <c r="AA129"/>
  <c r="AB129"/>
  <c r="AD129"/>
  <c r="AG129" s="1"/>
  <c r="AJ129"/>
  <c r="AK129"/>
  <c r="AL129"/>
  <c r="AM129"/>
  <c r="L130"/>
  <c r="AI130" s="1"/>
  <c r="M130"/>
  <c r="AH130" s="1"/>
  <c r="N130"/>
  <c r="P130"/>
  <c r="S130"/>
  <c r="O130" s="1"/>
  <c r="T130"/>
  <c r="V130"/>
  <c r="W130"/>
  <c r="Z130"/>
  <c r="AA130"/>
  <c r="AB130"/>
  <c r="AD130"/>
  <c r="AG130" s="1"/>
  <c r="AJ130"/>
  <c r="AK130"/>
  <c r="AL130"/>
  <c r="AM130"/>
  <c r="A131"/>
  <c r="L131"/>
  <c r="Y131" s="1"/>
  <c r="M131"/>
  <c r="N131"/>
  <c r="P131"/>
  <c r="S131"/>
  <c r="O131" s="1"/>
  <c r="T131"/>
  <c r="V131"/>
  <c r="W131"/>
  <c r="Z131"/>
  <c r="AA131"/>
  <c r="AB131"/>
  <c r="AD131"/>
  <c r="AG131" s="1"/>
  <c r="AJ131"/>
  <c r="AK131"/>
  <c r="AL131"/>
  <c r="AM131"/>
  <c r="A132"/>
  <c r="L132"/>
  <c r="AI132" s="1"/>
  <c r="M132"/>
  <c r="N132"/>
  <c r="P132"/>
  <c r="S132"/>
  <c r="O132" s="1"/>
  <c r="T132"/>
  <c r="V132"/>
  <c r="W132"/>
  <c r="Z132"/>
  <c r="AA132"/>
  <c r="AB132"/>
  <c r="AD132"/>
  <c r="AG132" s="1"/>
  <c r="AJ132"/>
  <c r="AK132"/>
  <c r="AL132"/>
  <c r="AM132"/>
  <c r="A133"/>
  <c r="L133"/>
  <c r="Y133" s="1"/>
  <c r="M133"/>
  <c r="AH133" s="1"/>
  <c r="N133"/>
  <c r="P133"/>
  <c r="S133"/>
  <c r="T133"/>
  <c r="V133"/>
  <c r="W133"/>
  <c r="Z133"/>
  <c r="AA133"/>
  <c r="AB133"/>
  <c r="AD133"/>
  <c r="AG133" s="1"/>
  <c r="AJ133"/>
  <c r="AK133"/>
  <c r="AL133"/>
  <c r="AM133"/>
  <c r="A134"/>
  <c r="L134"/>
  <c r="Y134" s="1"/>
  <c r="M134"/>
  <c r="AH134" s="1"/>
  <c r="N134"/>
  <c r="P134"/>
  <c r="S134"/>
  <c r="O134" s="1"/>
  <c r="T134"/>
  <c r="V134"/>
  <c r="W134"/>
  <c r="Z134"/>
  <c r="AA134"/>
  <c r="AC134" s="1"/>
  <c r="AB134"/>
  <c r="AD134"/>
  <c r="AG134" s="1"/>
  <c r="AJ134"/>
  <c r="AK134"/>
  <c r="AL134"/>
  <c r="AM134"/>
  <c r="A135"/>
  <c r="L135"/>
  <c r="Y135" s="1"/>
  <c r="M135"/>
  <c r="N135"/>
  <c r="P135"/>
  <c r="S135"/>
  <c r="O135" s="1"/>
  <c r="T135"/>
  <c r="V135"/>
  <c r="W135"/>
  <c r="Z135"/>
  <c r="AA135"/>
  <c r="AB135"/>
  <c r="AD135"/>
  <c r="AG135" s="1"/>
  <c r="AJ135"/>
  <c r="AK135"/>
  <c r="AL135"/>
  <c r="AM135"/>
  <c r="A136"/>
  <c r="L136"/>
  <c r="Y136" s="1"/>
  <c r="M136"/>
  <c r="N136"/>
  <c r="P136"/>
  <c r="S136"/>
  <c r="O136" s="1"/>
  <c r="T136"/>
  <c r="V136"/>
  <c r="W136"/>
  <c r="Z136"/>
  <c r="AA136"/>
  <c r="AB136"/>
  <c r="AD136"/>
  <c r="AG136" s="1"/>
  <c r="AJ136"/>
  <c r="AK136"/>
  <c r="AL136"/>
  <c r="AM136"/>
  <c r="A137"/>
  <c r="L137"/>
  <c r="Y137" s="1"/>
  <c r="M137"/>
  <c r="AH137" s="1"/>
  <c r="N137"/>
  <c r="P137"/>
  <c r="S137"/>
  <c r="T137"/>
  <c r="V137"/>
  <c r="W137"/>
  <c r="Z137"/>
  <c r="AA137"/>
  <c r="AB137"/>
  <c r="AD137"/>
  <c r="AG137" s="1"/>
  <c r="AJ137"/>
  <c r="AK137"/>
  <c r="AL137"/>
  <c r="AM137"/>
  <c r="A138"/>
  <c r="L138"/>
  <c r="Y138" s="1"/>
  <c r="M138"/>
  <c r="AH138" s="1"/>
  <c r="N138"/>
  <c r="P138"/>
  <c r="S138"/>
  <c r="O138" s="1"/>
  <c r="T138"/>
  <c r="V138"/>
  <c r="W138"/>
  <c r="Z138"/>
  <c r="AA138"/>
  <c r="AB138"/>
  <c r="AD138"/>
  <c r="AG138" s="1"/>
  <c r="AJ138"/>
  <c r="AK138"/>
  <c r="AL138"/>
  <c r="AM138"/>
  <c r="A139"/>
  <c r="L139"/>
  <c r="Y139" s="1"/>
  <c r="M139"/>
  <c r="N139"/>
  <c r="P139"/>
  <c r="S139"/>
  <c r="O139" s="1"/>
  <c r="T139"/>
  <c r="V139"/>
  <c r="W139"/>
  <c r="Z139"/>
  <c r="AA139"/>
  <c r="AB139"/>
  <c r="AD139"/>
  <c r="AG139" s="1"/>
  <c r="AJ139"/>
  <c r="AK139"/>
  <c r="AL139"/>
  <c r="AM139"/>
  <c r="A140"/>
  <c r="L140"/>
  <c r="Y140" s="1"/>
  <c r="M140"/>
  <c r="N140"/>
  <c r="P140"/>
  <c r="S140"/>
  <c r="O140" s="1"/>
  <c r="T140"/>
  <c r="V140"/>
  <c r="W140"/>
  <c r="Z140"/>
  <c r="AA140"/>
  <c r="AB140"/>
  <c r="AD140"/>
  <c r="AG140" s="1"/>
  <c r="AJ140"/>
  <c r="AK140"/>
  <c r="AL140"/>
  <c r="AM140"/>
  <c r="A141"/>
  <c r="L141"/>
  <c r="Y141" s="1"/>
  <c r="M141"/>
  <c r="AH141" s="1"/>
  <c r="N141"/>
  <c r="P141"/>
  <c r="S141"/>
  <c r="T141"/>
  <c r="V141"/>
  <c r="W141"/>
  <c r="Z141"/>
  <c r="AA141"/>
  <c r="AB141"/>
  <c r="AD141"/>
  <c r="AG141" s="1"/>
  <c r="AJ141"/>
  <c r="AK141"/>
  <c r="AL141"/>
  <c r="AM141"/>
  <c r="A142"/>
  <c r="L142"/>
  <c r="AI142" s="1"/>
  <c r="M142"/>
  <c r="AH142" s="1"/>
  <c r="N142"/>
  <c r="P142"/>
  <c r="S142"/>
  <c r="O142" s="1"/>
  <c r="T142"/>
  <c r="V142"/>
  <c r="W142"/>
  <c r="Z142"/>
  <c r="AA142"/>
  <c r="AB142"/>
  <c r="AD142"/>
  <c r="AG142" s="1"/>
  <c r="AJ142"/>
  <c r="AK142"/>
  <c r="AL142"/>
  <c r="AM142"/>
  <c r="A143"/>
  <c r="L143"/>
  <c r="Y143" s="1"/>
  <c r="M143"/>
  <c r="N143"/>
  <c r="P143"/>
  <c r="S143"/>
  <c r="O143" s="1"/>
  <c r="T143"/>
  <c r="V143"/>
  <c r="W143"/>
  <c r="Z143"/>
  <c r="AA143"/>
  <c r="AB143"/>
  <c r="AD143"/>
  <c r="AG143" s="1"/>
  <c r="AJ143"/>
  <c r="AK143"/>
  <c r="AL143"/>
  <c r="AM143"/>
  <c r="A144"/>
  <c r="L144"/>
  <c r="Y144" s="1"/>
  <c r="M144"/>
  <c r="N144"/>
  <c r="P144"/>
  <c r="S144"/>
  <c r="O144" s="1"/>
  <c r="T144"/>
  <c r="V144"/>
  <c r="W144"/>
  <c r="Z144"/>
  <c r="AA144"/>
  <c r="AB144"/>
  <c r="AD144"/>
  <c r="AG144" s="1"/>
  <c r="AJ144"/>
  <c r="AK144"/>
  <c r="AL144"/>
  <c r="AM144"/>
  <c r="A145"/>
  <c r="L145"/>
  <c r="Y145" s="1"/>
  <c r="M145"/>
  <c r="AH145" s="1"/>
  <c r="N145"/>
  <c r="P145"/>
  <c r="S145"/>
  <c r="T145"/>
  <c r="V145"/>
  <c r="W145"/>
  <c r="Z145"/>
  <c r="AA145"/>
  <c r="AB145"/>
  <c r="AD145"/>
  <c r="AG145" s="1"/>
  <c r="AJ145"/>
  <c r="AK145"/>
  <c r="AL145"/>
  <c r="AM145"/>
  <c r="A146"/>
  <c r="L146"/>
  <c r="AI146" s="1"/>
  <c r="M146"/>
  <c r="AH146" s="1"/>
  <c r="N146"/>
  <c r="P146"/>
  <c r="S146"/>
  <c r="O146" s="1"/>
  <c r="T146"/>
  <c r="V146"/>
  <c r="W146"/>
  <c r="Z146"/>
  <c r="AA146"/>
  <c r="AB146"/>
  <c r="AD146"/>
  <c r="AG146" s="1"/>
  <c r="AJ146"/>
  <c r="AK146"/>
  <c r="AL146"/>
  <c r="AM146"/>
  <c r="A147"/>
  <c r="L147"/>
  <c r="Y147" s="1"/>
  <c r="M147"/>
  <c r="N147"/>
  <c r="P147"/>
  <c r="S147"/>
  <c r="O147" s="1"/>
  <c r="T147"/>
  <c r="V147"/>
  <c r="W147"/>
  <c r="Z147"/>
  <c r="AA147"/>
  <c r="AB147"/>
  <c r="AD147"/>
  <c r="AG147" s="1"/>
  <c r="AJ147"/>
  <c r="AK147"/>
  <c r="AL147"/>
  <c r="AM147"/>
  <c r="A148"/>
  <c r="L148"/>
  <c r="Y148" s="1"/>
  <c r="M148"/>
  <c r="N148"/>
  <c r="P148"/>
  <c r="S148"/>
  <c r="O148" s="1"/>
  <c r="T148"/>
  <c r="V148"/>
  <c r="W148"/>
  <c r="Z148"/>
  <c r="AA148"/>
  <c r="AB148"/>
  <c r="AD148"/>
  <c r="AG148" s="1"/>
  <c r="AJ148"/>
  <c r="AK148"/>
  <c r="AL148"/>
  <c r="AM148"/>
  <c r="A149"/>
  <c r="L149"/>
  <c r="Y149" s="1"/>
  <c r="M149"/>
  <c r="AH149" s="1"/>
  <c r="N149"/>
  <c r="P149"/>
  <c r="S149"/>
  <c r="T149"/>
  <c r="V149"/>
  <c r="W149"/>
  <c r="Z149"/>
  <c r="AA149"/>
  <c r="AB149"/>
  <c r="AD149"/>
  <c r="AG149" s="1"/>
  <c r="AJ149"/>
  <c r="AK149"/>
  <c r="AL149"/>
  <c r="AM149"/>
  <c r="A150"/>
  <c r="L150"/>
  <c r="Y150" s="1"/>
  <c r="M150"/>
  <c r="AH150" s="1"/>
  <c r="N150"/>
  <c r="P150"/>
  <c r="S150"/>
  <c r="O150" s="1"/>
  <c r="T150"/>
  <c r="V150"/>
  <c r="W150"/>
  <c r="Z150"/>
  <c r="AA150"/>
  <c r="AB150"/>
  <c r="AD150"/>
  <c r="AG150" s="1"/>
  <c r="AJ150"/>
  <c r="AK150"/>
  <c r="AL150"/>
  <c r="AM150"/>
  <c r="A151"/>
  <c r="L151"/>
  <c r="Y151" s="1"/>
  <c r="M151"/>
  <c r="N151"/>
  <c r="P151"/>
  <c r="S151"/>
  <c r="O151" s="1"/>
  <c r="T151"/>
  <c r="V151"/>
  <c r="W151"/>
  <c r="Z151"/>
  <c r="AA151"/>
  <c r="AB151"/>
  <c r="AD151"/>
  <c r="AG151" s="1"/>
  <c r="AJ151"/>
  <c r="AK151"/>
  <c r="AL151"/>
  <c r="AM151"/>
  <c r="A152"/>
  <c r="L152"/>
  <c r="Y152" s="1"/>
  <c r="M152"/>
  <c r="N152"/>
  <c r="P152"/>
  <c r="S152"/>
  <c r="O152" s="1"/>
  <c r="T152"/>
  <c r="V152"/>
  <c r="W152"/>
  <c r="Z152"/>
  <c r="AA152"/>
  <c r="AB152"/>
  <c r="AD152"/>
  <c r="AG152" s="1"/>
  <c r="AJ152"/>
  <c r="AK152"/>
  <c r="AL152"/>
  <c r="AM152"/>
  <c r="A153"/>
  <c r="L153"/>
  <c r="Y153" s="1"/>
  <c r="M153"/>
  <c r="AH153" s="1"/>
  <c r="N153"/>
  <c r="P153"/>
  <c r="S153"/>
  <c r="T153"/>
  <c r="V153"/>
  <c r="W153"/>
  <c r="Z153"/>
  <c r="AA153"/>
  <c r="AB153"/>
  <c r="AD153"/>
  <c r="AG153" s="1"/>
  <c r="AJ153"/>
  <c r="AK153"/>
  <c r="AL153"/>
  <c r="AM153"/>
  <c r="A154"/>
  <c r="L154"/>
  <c r="Y154" s="1"/>
  <c r="M154"/>
  <c r="AH154" s="1"/>
  <c r="N154"/>
  <c r="P154"/>
  <c r="S154"/>
  <c r="O154" s="1"/>
  <c r="T154"/>
  <c r="V154"/>
  <c r="W154"/>
  <c r="Z154"/>
  <c r="AA154"/>
  <c r="AB154"/>
  <c r="AD154"/>
  <c r="AG154" s="1"/>
  <c r="AJ154"/>
  <c r="AK154"/>
  <c r="AL154"/>
  <c r="AM154"/>
  <c r="A155"/>
  <c r="L155"/>
  <c r="Y155" s="1"/>
  <c r="M155"/>
  <c r="N155"/>
  <c r="P155"/>
  <c r="S155"/>
  <c r="O155" s="1"/>
  <c r="T155"/>
  <c r="V155"/>
  <c r="W155"/>
  <c r="Z155"/>
  <c r="AA155"/>
  <c r="AB155"/>
  <c r="AD155"/>
  <c r="AG155" s="1"/>
  <c r="AJ155"/>
  <c r="AK155"/>
  <c r="AL155"/>
  <c r="AM155"/>
  <c r="A156"/>
  <c r="L156"/>
  <c r="Y156" s="1"/>
  <c r="M156"/>
  <c r="N156"/>
  <c r="P156"/>
  <c r="S156"/>
  <c r="O156" s="1"/>
  <c r="T156"/>
  <c r="V156"/>
  <c r="W156"/>
  <c r="Z156"/>
  <c r="AA156"/>
  <c r="AB156"/>
  <c r="AD156"/>
  <c r="AG156" s="1"/>
  <c r="AJ156"/>
  <c r="AK156"/>
  <c r="AL156"/>
  <c r="AM156"/>
  <c r="A157"/>
  <c r="L157"/>
  <c r="Y157" s="1"/>
  <c r="M157"/>
  <c r="AH157" s="1"/>
  <c r="N157"/>
  <c r="P157"/>
  <c r="S157"/>
  <c r="T157"/>
  <c r="V157"/>
  <c r="W157"/>
  <c r="Z157"/>
  <c r="AA157"/>
  <c r="AB157"/>
  <c r="AD157"/>
  <c r="AG157" s="1"/>
  <c r="AJ157"/>
  <c r="AK157"/>
  <c r="AL157"/>
  <c r="AM157"/>
  <c r="A158"/>
  <c r="L158"/>
  <c r="Y158" s="1"/>
  <c r="M158"/>
  <c r="AH158" s="1"/>
  <c r="N158"/>
  <c r="P158"/>
  <c r="S158"/>
  <c r="O158" s="1"/>
  <c r="T158"/>
  <c r="V158"/>
  <c r="W158"/>
  <c r="Z158"/>
  <c r="AA158"/>
  <c r="AB158"/>
  <c r="AD158"/>
  <c r="AG158" s="1"/>
  <c r="AJ158"/>
  <c r="AK158"/>
  <c r="AL158"/>
  <c r="AM158"/>
  <c r="A159"/>
  <c r="L159"/>
  <c r="Y159" s="1"/>
  <c r="M159"/>
  <c r="N159"/>
  <c r="P159"/>
  <c r="S159"/>
  <c r="O159" s="1"/>
  <c r="T159"/>
  <c r="V159"/>
  <c r="W159"/>
  <c r="Z159"/>
  <c r="AA159"/>
  <c r="AB159"/>
  <c r="AD159"/>
  <c r="AG159" s="1"/>
  <c r="AJ159"/>
  <c r="AK159"/>
  <c r="AL159"/>
  <c r="AM159"/>
  <c r="A160"/>
  <c r="L160"/>
  <c r="Y160" s="1"/>
  <c r="M160"/>
  <c r="N160"/>
  <c r="P160"/>
  <c r="S160"/>
  <c r="O160" s="1"/>
  <c r="T160"/>
  <c r="V160"/>
  <c r="W160"/>
  <c r="Z160"/>
  <c r="AA160"/>
  <c r="AB160"/>
  <c r="AD160"/>
  <c r="AG160" s="1"/>
  <c r="AJ160"/>
  <c r="AK160"/>
  <c r="AL160"/>
  <c r="AM160"/>
  <c r="A161"/>
  <c r="L161"/>
  <c r="AI161" s="1"/>
  <c r="M161"/>
  <c r="AH161" s="1"/>
  <c r="N161"/>
  <c r="P161"/>
  <c r="S161"/>
  <c r="T161"/>
  <c r="V161"/>
  <c r="W161"/>
  <c r="Z161"/>
  <c r="AA161"/>
  <c r="AB161"/>
  <c r="AD161"/>
  <c r="AG161" s="1"/>
  <c r="AJ161"/>
  <c r="AK161"/>
  <c r="AL161"/>
  <c r="AM161"/>
  <c r="A162"/>
  <c r="L162"/>
  <c r="Y162" s="1"/>
  <c r="M162"/>
  <c r="AH162" s="1"/>
  <c r="N162"/>
  <c r="P162"/>
  <c r="S162"/>
  <c r="O162" s="1"/>
  <c r="T162"/>
  <c r="V162"/>
  <c r="W162"/>
  <c r="Z162"/>
  <c r="AA162"/>
  <c r="AB162"/>
  <c r="AD162"/>
  <c r="AG162" s="1"/>
  <c r="AJ162"/>
  <c r="AK162"/>
  <c r="AL162"/>
  <c r="AM162"/>
  <c r="A163"/>
  <c r="L163"/>
  <c r="Y163" s="1"/>
  <c r="M163"/>
  <c r="AH163" s="1"/>
  <c r="N163"/>
  <c r="P163"/>
  <c r="S163"/>
  <c r="O163" s="1"/>
  <c r="T163"/>
  <c r="V163"/>
  <c r="W163"/>
  <c r="Z163"/>
  <c r="AA163"/>
  <c r="AB163"/>
  <c r="AD163"/>
  <c r="AG163" s="1"/>
  <c r="AJ163"/>
  <c r="AK163"/>
  <c r="AL163"/>
  <c r="AM163"/>
  <c r="A164"/>
  <c r="L164"/>
  <c r="Y164" s="1"/>
  <c r="M164"/>
  <c r="AH164" s="1"/>
  <c r="N164"/>
  <c r="P164"/>
  <c r="S164"/>
  <c r="O164" s="1"/>
  <c r="T164"/>
  <c r="V164"/>
  <c r="W164"/>
  <c r="Z164"/>
  <c r="AA164"/>
  <c r="AB164"/>
  <c r="AD164"/>
  <c r="AG164" s="1"/>
  <c r="AJ164"/>
  <c r="AK164"/>
  <c r="AL164"/>
  <c r="AM164"/>
  <c r="A165"/>
  <c r="L165"/>
  <c r="Y165" s="1"/>
  <c r="M165"/>
  <c r="AH165" s="1"/>
  <c r="N165"/>
  <c r="P165"/>
  <c r="S165"/>
  <c r="O165" s="1"/>
  <c r="T165"/>
  <c r="V165"/>
  <c r="W165"/>
  <c r="Z165"/>
  <c r="AA165"/>
  <c r="AB165"/>
  <c r="AD165"/>
  <c r="AG165" s="1"/>
  <c r="AJ165"/>
  <c r="AK165"/>
  <c r="AL165"/>
  <c r="AM165"/>
  <c r="A166"/>
  <c r="L166"/>
  <c r="Y166" s="1"/>
  <c r="M166"/>
  <c r="AH166" s="1"/>
  <c r="N166"/>
  <c r="P166"/>
  <c r="S166"/>
  <c r="O166" s="1"/>
  <c r="T166"/>
  <c r="V166"/>
  <c r="W166"/>
  <c r="Z166"/>
  <c r="AA166"/>
  <c r="AB166"/>
  <c r="AD166"/>
  <c r="AG166" s="1"/>
  <c r="AJ166"/>
  <c r="AK166"/>
  <c r="AL166"/>
  <c r="AM166"/>
  <c r="A167"/>
  <c r="L167"/>
  <c r="Y167" s="1"/>
  <c r="M167"/>
  <c r="AH167" s="1"/>
  <c r="N167"/>
  <c r="P167"/>
  <c r="S167"/>
  <c r="O167" s="1"/>
  <c r="T167"/>
  <c r="V167"/>
  <c r="W167"/>
  <c r="Z167"/>
  <c r="AA167"/>
  <c r="AB167"/>
  <c r="AD167"/>
  <c r="AG167" s="1"/>
  <c r="AJ167"/>
  <c r="AK167"/>
  <c r="AL167"/>
  <c r="AM167"/>
  <c r="A168"/>
  <c r="L168"/>
  <c r="Y168" s="1"/>
  <c r="M168"/>
  <c r="AH168" s="1"/>
  <c r="N168"/>
  <c r="P168"/>
  <c r="S168"/>
  <c r="O168" s="1"/>
  <c r="T168"/>
  <c r="V168"/>
  <c r="W168"/>
  <c r="Z168"/>
  <c r="AA168"/>
  <c r="AB168"/>
  <c r="AD168"/>
  <c r="AG168" s="1"/>
  <c r="AJ168"/>
  <c r="AK168"/>
  <c r="AL168"/>
  <c r="AM168"/>
  <c r="A169"/>
  <c r="L169"/>
  <c r="Y169" s="1"/>
  <c r="M169"/>
  <c r="AH169" s="1"/>
  <c r="N169"/>
  <c r="P169"/>
  <c r="S169"/>
  <c r="O169" s="1"/>
  <c r="T169"/>
  <c r="V169"/>
  <c r="W169"/>
  <c r="Z169"/>
  <c r="AA169"/>
  <c r="AB169"/>
  <c r="AD169"/>
  <c r="AG169" s="1"/>
  <c r="AJ169"/>
  <c r="AK169"/>
  <c r="AL169"/>
  <c r="AM169"/>
  <c r="A170"/>
  <c r="L170"/>
  <c r="Y170" s="1"/>
  <c r="M170"/>
  <c r="AH170" s="1"/>
  <c r="N170"/>
  <c r="P170"/>
  <c r="S170"/>
  <c r="O170" s="1"/>
  <c r="T170"/>
  <c r="V170"/>
  <c r="W170"/>
  <c r="Z170"/>
  <c r="AA170"/>
  <c r="AB170"/>
  <c r="AD170"/>
  <c r="AG170" s="1"/>
  <c r="AJ170"/>
  <c r="AK170"/>
  <c r="AL170"/>
  <c r="AM170"/>
  <c r="A171"/>
  <c r="L171"/>
  <c r="AI171" s="1"/>
  <c r="M171"/>
  <c r="AH171" s="1"/>
  <c r="N171"/>
  <c r="P171"/>
  <c r="S171"/>
  <c r="O171" s="1"/>
  <c r="T171"/>
  <c r="V171"/>
  <c r="W171"/>
  <c r="Z171"/>
  <c r="AA171"/>
  <c r="AB171"/>
  <c r="AD171"/>
  <c r="AG171" s="1"/>
  <c r="AJ171"/>
  <c r="AK171"/>
  <c r="AL171"/>
  <c r="AM171"/>
  <c r="A172"/>
  <c r="L172"/>
  <c r="Y172" s="1"/>
  <c r="M172"/>
  <c r="AH172" s="1"/>
  <c r="N172"/>
  <c r="P172"/>
  <c r="S172"/>
  <c r="O172" s="1"/>
  <c r="T172"/>
  <c r="V172"/>
  <c r="W172"/>
  <c r="Z172"/>
  <c r="AA172"/>
  <c r="AB172"/>
  <c r="AD172"/>
  <c r="AG172" s="1"/>
  <c r="AJ172"/>
  <c r="AK172"/>
  <c r="AL172"/>
  <c r="AM172"/>
  <c r="A173"/>
  <c r="L173"/>
  <c r="Y173" s="1"/>
  <c r="M173"/>
  <c r="AH173" s="1"/>
  <c r="N173"/>
  <c r="P173"/>
  <c r="S173"/>
  <c r="O173" s="1"/>
  <c r="T173"/>
  <c r="V173"/>
  <c r="W173"/>
  <c r="Z173"/>
  <c r="AA173"/>
  <c r="AB173"/>
  <c r="AD173"/>
  <c r="AG173" s="1"/>
  <c r="AJ173"/>
  <c r="AK173"/>
  <c r="AL173"/>
  <c r="AM173"/>
  <c r="A174"/>
  <c r="L174"/>
  <c r="Y174" s="1"/>
  <c r="M174"/>
  <c r="AH174" s="1"/>
  <c r="N174"/>
  <c r="P174"/>
  <c r="S174"/>
  <c r="O174" s="1"/>
  <c r="T174"/>
  <c r="V174"/>
  <c r="W174"/>
  <c r="Z174"/>
  <c r="AA174"/>
  <c r="AB174"/>
  <c r="AD174"/>
  <c r="AG174" s="1"/>
  <c r="AJ174"/>
  <c r="AK174"/>
  <c r="AL174"/>
  <c r="AM174"/>
  <c r="A175"/>
  <c r="L175"/>
  <c r="Y175" s="1"/>
  <c r="M175"/>
  <c r="AH175" s="1"/>
  <c r="N175"/>
  <c r="P175"/>
  <c r="S175"/>
  <c r="O175" s="1"/>
  <c r="T175"/>
  <c r="V175"/>
  <c r="W175"/>
  <c r="Z175"/>
  <c r="AA175"/>
  <c r="AB175"/>
  <c r="AD175"/>
  <c r="AG175" s="1"/>
  <c r="AI175"/>
  <c r="AJ175"/>
  <c r="AK175"/>
  <c r="AL175"/>
  <c r="AM175"/>
  <c r="A176"/>
  <c r="L176"/>
  <c r="Y176" s="1"/>
  <c r="M176"/>
  <c r="AH176" s="1"/>
  <c r="N176"/>
  <c r="P176"/>
  <c r="S176"/>
  <c r="O176" s="1"/>
  <c r="T176"/>
  <c r="V176"/>
  <c r="W176"/>
  <c r="Z176"/>
  <c r="AA176"/>
  <c r="AB176"/>
  <c r="AD176"/>
  <c r="AG176" s="1"/>
  <c r="AJ176"/>
  <c r="AK176"/>
  <c r="AL176"/>
  <c r="AM176"/>
  <c r="A177"/>
  <c r="L177"/>
  <c r="Y177" s="1"/>
  <c r="M177"/>
  <c r="AH177" s="1"/>
  <c r="N177"/>
  <c r="P177"/>
  <c r="S177"/>
  <c r="T177"/>
  <c r="V177"/>
  <c r="W177"/>
  <c r="Z177"/>
  <c r="AA177"/>
  <c r="AB177"/>
  <c r="AD177"/>
  <c r="AG177" s="1"/>
  <c r="AJ177"/>
  <c r="AK177"/>
  <c r="AL177"/>
  <c r="AM177"/>
  <c r="A178"/>
  <c r="L178"/>
  <c r="Y178" s="1"/>
  <c r="M178"/>
  <c r="AH178" s="1"/>
  <c r="N178"/>
  <c r="P178"/>
  <c r="S178"/>
  <c r="O178" s="1"/>
  <c r="T178"/>
  <c r="V178"/>
  <c r="W178"/>
  <c r="Z178"/>
  <c r="AA178"/>
  <c r="AB178"/>
  <c r="AD178"/>
  <c r="AG178" s="1"/>
  <c r="AJ178"/>
  <c r="AK178"/>
  <c r="AL178"/>
  <c r="AM178"/>
  <c r="A179"/>
  <c r="L179"/>
  <c r="AI179" s="1"/>
  <c r="M179"/>
  <c r="AH179" s="1"/>
  <c r="N179"/>
  <c r="P179"/>
  <c r="S179"/>
  <c r="O179" s="1"/>
  <c r="T179"/>
  <c r="V179"/>
  <c r="W179"/>
  <c r="Z179"/>
  <c r="AA179"/>
  <c r="AB179"/>
  <c r="AD179"/>
  <c r="AG179" s="1"/>
  <c r="AJ179"/>
  <c r="AK179"/>
  <c r="AL179"/>
  <c r="AM179"/>
  <c r="A180"/>
  <c r="L180"/>
  <c r="Y180" s="1"/>
  <c r="M180"/>
  <c r="AH180" s="1"/>
  <c r="N180"/>
  <c r="P180"/>
  <c r="S180"/>
  <c r="O180" s="1"/>
  <c r="T180"/>
  <c r="V180"/>
  <c r="W180"/>
  <c r="Z180"/>
  <c r="AA180"/>
  <c r="AB180"/>
  <c r="AD180"/>
  <c r="AG180" s="1"/>
  <c r="AJ180"/>
  <c r="AK180"/>
  <c r="AL180"/>
  <c r="AM180"/>
  <c r="A181"/>
  <c r="L181"/>
  <c r="Y181" s="1"/>
  <c r="M181"/>
  <c r="AH181" s="1"/>
  <c r="N181"/>
  <c r="P181"/>
  <c r="S181"/>
  <c r="T181"/>
  <c r="V181"/>
  <c r="W181"/>
  <c r="Z181"/>
  <c r="AA181"/>
  <c r="AB181"/>
  <c r="AD181"/>
  <c r="AG181" s="1"/>
  <c r="AJ181"/>
  <c r="AK181"/>
  <c r="AL181"/>
  <c r="AM181"/>
  <c r="A182"/>
  <c r="L182"/>
  <c r="Y182" s="1"/>
  <c r="M182"/>
  <c r="AH182" s="1"/>
  <c r="N182"/>
  <c r="P182"/>
  <c r="S182"/>
  <c r="O182" s="1"/>
  <c r="T182"/>
  <c r="V182"/>
  <c r="W182"/>
  <c r="Z182"/>
  <c r="AA182"/>
  <c r="AB182"/>
  <c r="AD182"/>
  <c r="AG182" s="1"/>
  <c r="AJ182"/>
  <c r="AK182"/>
  <c r="AL182"/>
  <c r="AM182"/>
  <c r="A183"/>
  <c r="L183"/>
  <c r="Y183" s="1"/>
  <c r="M183"/>
  <c r="AH183" s="1"/>
  <c r="N183"/>
  <c r="P183"/>
  <c r="S183"/>
  <c r="O183" s="1"/>
  <c r="T183"/>
  <c r="V183"/>
  <c r="W183"/>
  <c r="Z183"/>
  <c r="AA183"/>
  <c r="AB183"/>
  <c r="AD183"/>
  <c r="AG183" s="1"/>
  <c r="AJ183"/>
  <c r="AK183"/>
  <c r="AL183"/>
  <c r="AM183"/>
  <c r="A184"/>
  <c r="L184"/>
  <c r="Y184" s="1"/>
  <c r="M184"/>
  <c r="AH184" s="1"/>
  <c r="N184"/>
  <c r="P184"/>
  <c r="S184"/>
  <c r="O184" s="1"/>
  <c r="T184"/>
  <c r="V184"/>
  <c r="W184"/>
  <c r="Z184"/>
  <c r="AA184"/>
  <c r="AB184"/>
  <c r="AD184"/>
  <c r="AG184" s="1"/>
  <c r="AJ184"/>
  <c r="AK184"/>
  <c r="AL184"/>
  <c r="AM184"/>
  <c r="A185"/>
  <c r="L185"/>
  <c r="Y185" s="1"/>
  <c r="M185"/>
  <c r="AH185" s="1"/>
  <c r="N185"/>
  <c r="P185"/>
  <c r="S185"/>
  <c r="T185"/>
  <c r="V185"/>
  <c r="W185"/>
  <c r="Z185"/>
  <c r="AA185"/>
  <c r="AC185" s="1"/>
  <c r="AB185"/>
  <c r="AD185"/>
  <c r="AG185" s="1"/>
  <c r="AJ185"/>
  <c r="AK185"/>
  <c r="AL185"/>
  <c r="AM185"/>
  <c r="A186"/>
  <c r="L186"/>
  <c r="Y186" s="1"/>
  <c r="M186"/>
  <c r="AH186" s="1"/>
  <c r="N186"/>
  <c r="P186"/>
  <c r="S186"/>
  <c r="O186" s="1"/>
  <c r="T186"/>
  <c r="V186"/>
  <c r="W186"/>
  <c r="Z186"/>
  <c r="AA186"/>
  <c r="AB186"/>
  <c r="AD186"/>
  <c r="AG186" s="1"/>
  <c r="AJ186"/>
  <c r="AK186"/>
  <c r="AL186"/>
  <c r="AM186"/>
  <c r="A187"/>
  <c r="L187"/>
  <c r="AI187" s="1"/>
  <c r="M187"/>
  <c r="AH187" s="1"/>
  <c r="N187"/>
  <c r="P187"/>
  <c r="S187"/>
  <c r="O187" s="1"/>
  <c r="T187"/>
  <c r="V187"/>
  <c r="W187"/>
  <c r="Z187"/>
  <c r="AA187"/>
  <c r="AB187"/>
  <c r="AD187"/>
  <c r="AG187" s="1"/>
  <c r="AJ187"/>
  <c r="AK187"/>
  <c r="AL187"/>
  <c r="AM187"/>
  <c r="A188"/>
  <c r="L188"/>
  <c r="Y188" s="1"/>
  <c r="M188"/>
  <c r="AH188" s="1"/>
  <c r="N188"/>
  <c r="P188"/>
  <c r="S188"/>
  <c r="O188" s="1"/>
  <c r="T188"/>
  <c r="V188"/>
  <c r="W188"/>
  <c r="Z188"/>
  <c r="AA188"/>
  <c r="AB188"/>
  <c r="AD188"/>
  <c r="AG188" s="1"/>
  <c r="AJ188"/>
  <c r="AK188"/>
  <c r="AL188"/>
  <c r="AM188"/>
  <c r="A189"/>
  <c r="L189"/>
  <c r="Y189" s="1"/>
  <c r="M189"/>
  <c r="AH189" s="1"/>
  <c r="N189"/>
  <c r="P189"/>
  <c r="S189"/>
  <c r="T189"/>
  <c r="V189"/>
  <c r="W189"/>
  <c r="Z189"/>
  <c r="AA189"/>
  <c r="AC189" s="1"/>
  <c r="AB189"/>
  <c r="AD189"/>
  <c r="AG189" s="1"/>
  <c r="AJ189"/>
  <c r="AK189"/>
  <c r="AL189"/>
  <c r="AM189"/>
  <c r="A190"/>
  <c r="L190"/>
  <c r="Y190" s="1"/>
  <c r="M190"/>
  <c r="AH190" s="1"/>
  <c r="N190"/>
  <c r="P190"/>
  <c r="S190"/>
  <c r="O190" s="1"/>
  <c r="T190"/>
  <c r="V190"/>
  <c r="W190"/>
  <c r="Z190"/>
  <c r="AA190"/>
  <c r="AB190"/>
  <c r="AD190"/>
  <c r="AG190" s="1"/>
  <c r="AJ190"/>
  <c r="AK190"/>
  <c r="AL190"/>
  <c r="AM190"/>
  <c r="A191"/>
  <c r="L191"/>
  <c r="AI191" s="1"/>
  <c r="M191"/>
  <c r="AH191" s="1"/>
  <c r="N191"/>
  <c r="P191"/>
  <c r="S191"/>
  <c r="O191" s="1"/>
  <c r="T191"/>
  <c r="V191"/>
  <c r="W191"/>
  <c r="Z191"/>
  <c r="AA191"/>
  <c r="AB191"/>
  <c r="AD191"/>
  <c r="AG191" s="1"/>
  <c r="AJ191"/>
  <c r="AK191"/>
  <c r="AL191"/>
  <c r="AM191"/>
  <c r="A192"/>
  <c r="L192"/>
  <c r="Y192" s="1"/>
  <c r="M192"/>
  <c r="AH192" s="1"/>
  <c r="N192"/>
  <c r="P192"/>
  <c r="S192"/>
  <c r="O192" s="1"/>
  <c r="T192"/>
  <c r="V192"/>
  <c r="W192"/>
  <c r="Z192"/>
  <c r="AA192"/>
  <c r="AB192"/>
  <c r="AD192"/>
  <c r="AG192" s="1"/>
  <c r="AJ192"/>
  <c r="AK192"/>
  <c r="AL192"/>
  <c r="AM192"/>
  <c r="A193"/>
  <c r="L193"/>
  <c r="AI193" s="1"/>
  <c r="M193"/>
  <c r="AH193" s="1"/>
  <c r="N193"/>
  <c r="P193"/>
  <c r="S193"/>
  <c r="T193"/>
  <c r="V193"/>
  <c r="W193"/>
  <c r="Z193"/>
  <c r="AA193"/>
  <c r="AB193"/>
  <c r="AD193"/>
  <c r="AG193" s="1"/>
  <c r="AJ193"/>
  <c r="AK193"/>
  <c r="AL193"/>
  <c r="AM193"/>
  <c r="A194"/>
  <c r="L194"/>
  <c r="Y194" s="1"/>
  <c r="M194"/>
  <c r="AH194" s="1"/>
  <c r="N194"/>
  <c r="P194"/>
  <c r="S194"/>
  <c r="O194" s="1"/>
  <c r="T194"/>
  <c r="V194"/>
  <c r="W194"/>
  <c r="Z194"/>
  <c r="AA194"/>
  <c r="AB194"/>
  <c r="AD194"/>
  <c r="AG194" s="1"/>
  <c r="AJ194"/>
  <c r="AK194"/>
  <c r="AL194"/>
  <c r="AM194"/>
  <c r="A195"/>
  <c r="L195"/>
  <c r="Y195" s="1"/>
  <c r="M195"/>
  <c r="AH195" s="1"/>
  <c r="N195"/>
  <c r="P195"/>
  <c r="S195"/>
  <c r="O195" s="1"/>
  <c r="T195"/>
  <c r="V195"/>
  <c r="W195"/>
  <c r="Z195"/>
  <c r="AA195"/>
  <c r="AB195"/>
  <c r="AD195"/>
  <c r="AG195" s="1"/>
  <c r="AJ195"/>
  <c r="AK195"/>
  <c r="AL195"/>
  <c r="AM195"/>
  <c r="A196"/>
  <c r="L196"/>
  <c r="Y196" s="1"/>
  <c r="M196"/>
  <c r="AH196" s="1"/>
  <c r="N196"/>
  <c r="P196"/>
  <c r="S196"/>
  <c r="O196" s="1"/>
  <c r="T196"/>
  <c r="V196"/>
  <c r="W196"/>
  <c r="Z196"/>
  <c r="AA196"/>
  <c r="AB196"/>
  <c r="AD196"/>
  <c r="AG196" s="1"/>
  <c r="AJ196"/>
  <c r="AK196"/>
  <c r="AL196"/>
  <c r="AM196"/>
  <c r="A197"/>
  <c r="L197"/>
  <c r="Y197" s="1"/>
  <c r="M197"/>
  <c r="AH197" s="1"/>
  <c r="N197"/>
  <c r="P197"/>
  <c r="S197"/>
  <c r="T197"/>
  <c r="V197"/>
  <c r="W197"/>
  <c r="Z197"/>
  <c r="AA197"/>
  <c r="AB197"/>
  <c r="AD197"/>
  <c r="AG197" s="1"/>
  <c r="AJ197"/>
  <c r="AK197"/>
  <c r="AL197"/>
  <c r="AM197"/>
  <c r="A198"/>
  <c r="L198"/>
  <c r="Y198" s="1"/>
  <c r="M198"/>
  <c r="AH198" s="1"/>
  <c r="N198"/>
  <c r="P198"/>
  <c r="S198"/>
  <c r="O198" s="1"/>
  <c r="T198"/>
  <c r="V198"/>
  <c r="W198"/>
  <c r="Z198"/>
  <c r="AA198"/>
  <c r="AB198"/>
  <c r="AD198"/>
  <c r="AG198" s="1"/>
  <c r="AJ198"/>
  <c r="AK198"/>
  <c r="AL198"/>
  <c r="AM198"/>
  <c r="A199"/>
  <c r="L199"/>
  <c r="Y199" s="1"/>
  <c r="M199"/>
  <c r="AH199" s="1"/>
  <c r="N199"/>
  <c r="P199"/>
  <c r="S199"/>
  <c r="O199" s="1"/>
  <c r="T199"/>
  <c r="V199"/>
  <c r="W199"/>
  <c r="Z199"/>
  <c r="AA199"/>
  <c r="AB199"/>
  <c r="AD199"/>
  <c r="AG199" s="1"/>
  <c r="AJ199"/>
  <c r="AK199"/>
  <c r="AL199"/>
  <c r="AM199"/>
  <c r="A200"/>
  <c r="L200"/>
  <c r="Y200" s="1"/>
  <c r="M200"/>
  <c r="AH200" s="1"/>
  <c r="N200"/>
  <c r="P200"/>
  <c r="S200"/>
  <c r="O200" s="1"/>
  <c r="T200"/>
  <c r="V200"/>
  <c r="W200"/>
  <c r="Z200"/>
  <c r="AA200"/>
  <c r="AB200"/>
  <c r="AD200"/>
  <c r="AG200" s="1"/>
  <c r="AJ200"/>
  <c r="AK200"/>
  <c r="AL200"/>
  <c r="AM200"/>
  <c r="O26" l="1"/>
  <c r="O33"/>
  <c r="O41"/>
  <c r="O49"/>
  <c r="O57"/>
  <c r="O61"/>
  <c r="O65"/>
  <c r="O69"/>
  <c r="O73"/>
  <c r="O58"/>
  <c r="O62"/>
  <c r="O66"/>
  <c r="O70"/>
  <c r="AP15" i="8"/>
  <c r="AR15" s="1"/>
  <c r="AP16"/>
  <c r="AR16" s="1"/>
  <c r="Q8"/>
  <c r="U8" s="1"/>
  <c r="AT8" s="1"/>
  <c r="AN11"/>
  <c r="AN12"/>
  <c r="AO13"/>
  <c r="T12"/>
  <c r="S12"/>
  <c r="AL13"/>
  <c r="AM13"/>
  <c r="AK13"/>
  <c r="Q31"/>
  <c r="U31" s="1"/>
  <c r="AT31" s="1"/>
  <c r="Q146"/>
  <c r="U146" s="1"/>
  <c r="AT146" s="1"/>
  <c r="Q199"/>
  <c r="U199" s="1"/>
  <c r="AT199" s="1"/>
  <c r="Q62"/>
  <c r="U62" s="1"/>
  <c r="AT62" s="1"/>
  <c r="Q79"/>
  <c r="R79" s="1"/>
  <c r="Q111"/>
  <c r="U111" s="1"/>
  <c r="AT111" s="1"/>
  <c r="Q127"/>
  <c r="U127" s="1"/>
  <c r="AT127" s="1"/>
  <c r="Q150"/>
  <c r="U150" s="1"/>
  <c r="AT150" s="1"/>
  <c r="Q158"/>
  <c r="U158" s="1"/>
  <c r="AT158" s="1"/>
  <c r="Q196" i="7"/>
  <c r="Q169"/>
  <c r="Q176"/>
  <c r="Q168"/>
  <c r="Q156"/>
  <c r="Q152"/>
  <c r="AT152" s="1"/>
  <c r="Q140"/>
  <c r="Q149"/>
  <c r="AF157"/>
  <c r="AE157" s="1"/>
  <c r="AN9"/>
  <c r="K3"/>
  <c r="K5"/>
  <c r="AC136"/>
  <c r="Q136" s="1"/>
  <c r="AT136" s="1"/>
  <c r="AC40"/>
  <c r="Q189"/>
  <c r="AT189" s="1"/>
  <c r="AC165"/>
  <c r="Q165" s="1"/>
  <c r="AT165" s="1"/>
  <c r="AF163"/>
  <c r="AE163" s="1"/>
  <c r="AN160"/>
  <c r="AC96"/>
  <c r="AC62"/>
  <c r="O125"/>
  <c r="Q125" s="1"/>
  <c r="O129"/>
  <c r="O177"/>
  <c r="Q177" s="1"/>
  <c r="O181"/>
  <c r="Q181" s="1"/>
  <c r="O185"/>
  <c r="Q185" s="1"/>
  <c r="AT185" s="1"/>
  <c r="O189"/>
  <c r="O193"/>
  <c r="Q193" s="1"/>
  <c r="AT193" s="1"/>
  <c r="O197"/>
  <c r="Q197" s="1"/>
  <c r="Q190"/>
  <c r="Q174"/>
  <c r="Q158"/>
  <c r="Q134"/>
  <c r="AT134" s="1"/>
  <c r="Q126"/>
  <c r="Q123"/>
  <c r="AT123" s="1"/>
  <c r="Q199"/>
  <c r="AT199" s="1"/>
  <c r="Q175"/>
  <c r="Q147"/>
  <c r="Q191"/>
  <c r="Q179"/>
  <c r="AT179" s="1"/>
  <c r="AF150"/>
  <c r="AE150" s="1"/>
  <c r="AF146"/>
  <c r="AE146" s="1"/>
  <c r="Q60" i="8"/>
  <c r="U60" s="1"/>
  <c r="AT60" s="1"/>
  <c r="Q164"/>
  <c r="Q52"/>
  <c r="U52" s="1"/>
  <c r="AT52" s="1"/>
  <c r="Q56"/>
  <c r="U56" s="1"/>
  <c r="AT56" s="1"/>
  <c r="Q48"/>
  <c r="U48" s="1"/>
  <c r="AT48" s="1"/>
  <c r="Q91"/>
  <c r="R91" s="1"/>
  <c r="Q131"/>
  <c r="U131" s="1"/>
  <c r="AT131" s="1"/>
  <c r="Q140"/>
  <c r="U140" s="1"/>
  <c r="AT140" s="1"/>
  <c r="AO57"/>
  <c r="AH57"/>
  <c r="AP70"/>
  <c r="AR70" s="1"/>
  <c r="AN70"/>
  <c r="AP94"/>
  <c r="AR94" s="1"/>
  <c r="AN94"/>
  <c r="AI69"/>
  <c r="Y69"/>
  <c r="Y125"/>
  <c r="AI125"/>
  <c r="AI177"/>
  <c r="Y177"/>
  <c r="AO45"/>
  <c r="AH45"/>
  <c r="AP86"/>
  <c r="AR86" s="1"/>
  <c r="AN86"/>
  <c r="AP90"/>
  <c r="AR90" s="1"/>
  <c r="AN90"/>
  <c r="Q4"/>
  <c r="U4" s="1"/>
  <c r="AT4" s="1"/>
  <c r="Q45"/>
  <c r="U45" s="1"/>
  <c r="AT45" s="1"/>
  <c r="Q53"/>
  <c r="U53" s="1"/>
  <c r="AT53" s="1"/>
  <c r="Q123"/>
  <c r="U123" s="1"/>
  <c r="AT123" s="1"/>
  <c r="Q181"/>
  <c r="U181" s="1"/>
  <c r="AT181" s="1"/>
  <c r="AC13"/>
  <c r="Q13" s="1"/>
  <c r="AC32"/>
  <c r="Q32" s="1"/>
  <c r="AH33"/>
  <c r="AF33" s="1"/>
  <c r="AE33" s="1"/>
  <c r="AC46"/>
  <c r="Q57"/>
  <c r="R57" s="1"/>
  <c r="AC87"/>
  <c r="Q87" s="1"/>
  <c r="R87" s="1"/>
  <c r="AF134"/>
  <c r="AE134" s="1"/>
  <c r="AN135"/>
  <c r="AF166"/>
  <c r="AE166" s="1"/>
  <c r="AC171"/>
  <c r="Q171" s="1"/>
  <c r="Q184"/>
  <c r="U184" s="1"/>
  <c r="AT184" s="1"/>
  <c r="AN3"/>
  <c r="AC10"/>
  <c r="AC12"/>
  <c r="AH13"/>
  <c r="AF13" s="1"/>
  <c r="AE13" s="1"/>
  <c r="Q25"/>
  <c r="U25" s="1"/>
  <c r="AT25" s="1"/>
  <c r="Q33"/>
  <c r="U33" s="1"/>
  <c r="AT33" s="1"/>
  <c r="AC58"/>
  <c r="Q58" s="1"/>
  <c r="U58" s="1"/>
  <c r="AT58" s="1"/>
  <c r="Q70"/>
  <c r="U70" s="1"/>
  <c r="AT70" s="1"/>
  <c r="AN83"/>
  <c r="AC92"/>
  <c r="Q92" s="1"/>
  <c r="Q97"/>
  <c r="U97" s="1"/>
  <c r="AT97" s="1"/>
  <c r="Q115"/>
  <c r="U115" s="1"/>
  <c r="AT115" s="1"/>
  <c r="AC124"/>
  <c r="Q124" s="1"/>
  <c r="AF162"/>
  <c r="AE162" s="1"/>
  <c r="AC179"/>
  <c r="Q179" s="1"/>
  <c r="R195"/>
  <c r="AC198"/>
  <c r="AN6"/>
  <c r="AP9"/>
  <c r="AR9" s="1"/>
  <c r="AI13"/>
  <c r="AN15"/>
  <c r="AC17"/>
  <c r="Q17" s="1"/>
  <c r="AN20"/>
  <c r="AI21"/>
  <c r="AN30"/>
  <c r="AP31"/>
  <c r="AR31" s="1"/>
  <c r="AC38"/>
  <c r="Q40"/>
  <c r="U40" s="1"/>
  <c r="AT40" s="1"/>
  <c r="Q41"/>
  <c r="U41" s="1"/>
  <c r="AT41" s="1"/>
  <c r="AN43"/>
  <c r="Y45"/>
  <c r="Y49"/>
  <c r="AN51"/>
  <c r="AO53"/>
  <c r="Y53"/>
  <c r="AP53"/>
  <c r="AR53" s="1"/>
  <c r="Q63"/>
  <c r="U63" s="1"/>
  <c r="AT63" s="1"/>
  <c r="AP67"/>
  <c r="AR67" s="1"/>
  <c r="AP68"/>
  <c r="AR68" s="1"/>
  <c r="AN72"/>
  <c r="R75"/>
  <c r="Q80"/>
  <c r="U80" s="1"/>
  <c r="AT80" s="1"/>
  <c r="AP80"/>
  <c r="AR80" s="1"/>
  <c r="Q82"/>
  <c r="U82" s="1"/>
  <c r="AT82" s="1"/>
  <c r="Y85"/>
  <c r="AO91"/>
  <c r="AI93"/>
  <c r="AP93"/>
  <c r="AR93" s="1"/>
  <c r="AN137"/>
  <c r="AN170"/>
  <c r="Q176"/>
  <c r="U176" s="1"/>
  <c r="AT176" s="1"/>
  <c r="AF181"/>
  <c r="AE181" s="1"/>
  <c r="AN185"/>
  <c r="AN95"/>
  <c r="AN100"/>
  <c r="Q108"/>
  <c r="R108" s="1"/>
  <c r="AN117"/>
  <c r="AN121"/>
  <c r="AF123"/>
  <c r="AE123" s="1"/>
  <c r="Q125"/>
  <c r="U125" s="1"/>
  <c r="AT125" s="1"/>
  <c r="AF127"/>
  <c r="AE127" s="1"/>
  <c r="Q128"/>
  <c r="R128" s="1"/>
  <c r="AN129"/>
  <c r="Q154"/>
  <c r="U154" s="1"/>
  <c r="AT154" s="1"/>
  <c r="AN163"/>
  <c r="AF174"/>
  <c r="AE174" s="1"/>
  <c r="Q175"/>
  <c r="U175" s="1"/>
  <c r="AT175" s="1"/>
  <c r="AF178"/>
  <c r="AE178" s="1"/>
  <c r="AF190"/>
  <c r="AE190" s="1"/>
  <c r="AN200"/>
  <c r="AP8"/>
  <c r="AR8" s="1"/>
  <c r="AP10"/>
  <c r="AR10" s="1"/>
  <c r="AP11"/>
  <c r="AR11" s="1"/>
  <c r="AI12"/>
  <c r="AF15"/>
  <c r="AE15" s="1"/>
  <c r="Q18"/>
  <c r="U18" s="1"/>
  <c r="AT18" s="1"/>
  <c r="AP19"/>
  <c r="AR19" s="1"/>
  <c r="AP26"/>
  <c r="AR26" s="1"/>
  <c r="AP28"/>
  <c r="AR28" s="1"/>
  <c r="AH29"/>
  <c r="AF29" s="1"/>
  <c r="AE29" s="1"/>
  <c r="AP36"/>
  <c r="AR36" s="1"/>
  <c r="AP38"/>
  <c r="AR38" s="1"/>
  <c r="AP42"/>
  <c r="AR42" s="1"/>
  <c r="AP48"/>
  <c r="AR48" s="1"/>
  <c r="AP50"/>
  <c r="AR50" s="1"/>
  <c r="AP54"/>
  <c r="AR54" s="1"/>
  <c r="AP60"/>
  <c r="AR60" s="1"/>
  <c r="AP64"/>
  <c r="AR64" s="1"/>
  <c r="AP66"/>
  <c r="AR66" s="1"/>
  <c r="AP73"/>
  <c r="AR73" s="1"/>
  <c r="AF77"/>
  <c r="AE77" s="1"/>
  <c r="AF78"/>
  <c r="AE78" s="1"/>
  <c r="AI80"/>
  <c r="AP82"/>
  <c r="AR82" s="1"/>
  <c r="AF85"/>
  <c r="AE85" s="1"/>
  <c r="AF89"/>
  <c r="AE89" s="1"/>
  <c r="AF90"/>
  <c r="AE90" s="1"/>
  <c r="AC96"/>
  <c r="Q96" s="1"/>
  <c r="AN98"/>
  <c r="AC100"/>
  <c r="Q100" s="1"/>
  <c r="AP104"/>
  <c r="AR104" s="1"/>
  <c r="AP108"/>
  <c r="AR108" s="1"/>
  <c r="AC109"/>
  <c r="Q109" s="1"/>
  <c r="AI112"/>
  <c r="AP112"/>
  <c r="AR112" s="1"/>
  <c r="AP116"/>
  <c r="AR116" s="1"/>
  <c r="AP120"/>
  <c r="AR120" s="1"/>
  <c r="AP128"/>
  <c r="AR128" s="1"/>
  <c r="AI132"/>
  <c r="AP132"/>
  <c r="AR132" s="1"/>
  <c r="AF138"/>
  <c r="AE138" s="1"/>
  <c r="AP151"/>
  <c r="AR151" s="1"/>
  <c r="AP155"/>
  <c r="AR155" s="1"/>
  <c r="AP159"/>
  <c r="AR159" s="1"/>
  <c r="AN160"/>
  <c r="AI164"/>
  <c r="AP167"/>
  <c r="AR167" s="1"/>
  <c r="AC168"/>
  <c r="Q168" s="1"/>
  <c r="Y172"/>
  <c r="AC176"/>
  <c r="AP193"/>
  <c r="AR193" s="1"/>
  <c r="Q95"/>
  <c r="R95" s="1"/>
  <c r="Q103"/>
  <c r="U103" s="1"/>
  <c r="AT103" s="1"/>
  <c r="AN105"/>
  <c r="AN109"/>
  <c r="AN113"/>
  <c r="AP135"/>
  <c r="AR135" s="1"/>
  <c r="AN139"/>
  <c r="AN143"/>
  <c r="AC172"/>
  <c r="Q173"/>
  <c r="U173" s="1"/>
  <c r="AT173" s="1"/>
  <c r="AC173"/>
  <c r="AN176"/>
  <c r="AN180"/>
  <c r="AN184"/>
  <c r="AN187"/>
  <c r="AP195"/>
  <c r="AR195" s="1"/>
  <c r="Q198"/>
  <c r="U198" s="1"/>
  <c r="AT198" s="1"/>
  <c r="AC3"/>
  <c r="AN5"/>
  <c r="AC6"/>
  <c r="AP7"/>
  <c r="AR7" s="1"/>
  <c r="AI8"/>
  <c r="AN13"/>
  <c r="AP14"/>
  <c r="AR14" s="1"/>
  <c r="AP18"/>
  <c r="AR18" s="1"/>
  <c r="AF19"/>
  <c r="AE19" s="1"/>
  <c r="Y20"/>
  <c r="AN21"/>
  <c r="AC26"/>
  <c r="Q26" s="1"/>
  <c r="AP27"/>
  <c r="AR27" s="1"/>
  <c r="AP33"/>
  <c r="AR33" s="1"/>
  <c r="AN34"/>
  <c r="AO35"/>
  <c r="AP35"/>
  <c r="AR35" s="1"/>
  <c r="AI36"/>
  <c r="AP40"/>
  <c r="AR40" s="1"/>
  <c r="AC42"/>
  <c r="Q42" s="1"/>
  <c r="U42" s="1"/>
  <c r="AT42" s="1"/>
  <c r="AP44"/>
  <c r="AR44" s="1"/>
  <c r="AN46"/>
  <c r="AP47"/>
  <c r="AR47" s="1"/>
  <c r="AI48"/>
  <c r="AP52"/>
  <c r="AR52" s="1"/>
  <c r="AC54"/>
  <c r="Q54" s="1"/>
  <c r="AP56"/>
  <c r="AR56" s="1"/>
  <c r="AN58"/>
  <c r="AP59"/>
  <c r="AR59" s="1"/>
  <c r="AI60"/>
  <c r="AC67"/>
  <c r="AC68"/>
  <c r="Q68" s="1"/>
  <c r="AC71"/>
  <c r="AP74"/>
  <c r="AR74" s="1"/>
  <c r="AN75"/>
  <c r="AP77"/>
  <c r="AR77" s="1"/>
  <c r="AP78"/>
  <c r="AR78" s="1"/>
  <c r="AC80"/>
  <c r="AP85"/>
  <c r="AR85" s="1"/>
  <c r="AF86"/>
  <c r="AE86" s="1"/>
  <c r="AN87"/>
  <c r="AP89"/>
  <c r="AR89" s="1"/>
  <c r="AP96"/>
  <c r="AR96" s="1"/>
  <c r="AP97"/>
  <c r="AR97" s="1"/>
  <c r="AC101"/>
  <c r="Q101" s="1"/>
  <c r="AN104"/>
  <c r="AC107"/>
  <c r="Q107" s="1"/>
  <c r="Y108"/>
  <c r="AN108"/>
  <c r="AN112"/>
  <c r="AC115"/>
  <c r="AN116"/>
  <c r="AN120"/>
  <c r="AC123"/>
  <c r="AN125"/>
  <c r="Y128"/>
  <c r="AN128"/>
  <c r="AN132"/>
  <c r="AC134"/>
  <c r="Q134" s="1"/>
  <c r="AC144"/>
  <c r="Q144" s="1"/>
  <c r="AC148"/>
  <c r="Q148" s="1"/>
  <c r="AN151"/>
  <c r="AN155"/>
  <c r="AN159"/>
  <c r="AP163"/>
  <c r="AR163" s="1"/>
  <c r="AN167"/>
  <c r="AN168"/>
  <c r="AP173"/>
  <c r="AR173" s="1"/>
  <c r="Y176"/>
  <c r="AP177"/>
  <c r="AR177" s="1"/>
  <c r="AC178"/>
  <c r="AC180"/>
  <c r="AC181"/>
  <c r="AC184"/>
  <c r="AP186"/>
  <c r="AR186" s="1"/>
  <c r="AP187"/>
  <c r="AR187" s="1"/>
  <c r="AP188"/>
  <c r="AR188" s="1"/>
  <c r="AP189"/>
  <c r="AR189" s="1"/>
  <c r="AP194"/>
  <c r="AR194" s="1"/>
  <c r="AC200"/>
  <c r="AC14"/>
  <c r="Q14" s="1"/>
  <c r="U14" s="1"/>
  <c r="AT14" s="1"/>
  <c r="S15"/>
  <c r="AC15"/>
  <c r="Z15"/>
  <c r="K15"/>
  <c r="U37"/>
  <c r="AT37" s="1"/>
  <c r="R37"/>
  <c r="U49"/>
  <c r="AT49" s="1"/>
  <c r="R49"/>
  <c r="AO123"/>
  <c r="AI56"/>
  <c r="Y72"/>
  <c r="Y84"/>
  <c r="AI92"/>
  <c r="AO115"/>
  <c r="Y120"/>
  <c r="AI124"/>
  <c r="AI140"/>
  <c r="Y148"/>
  <c r="AI160"/>
  <c r="AO195"/>
  <c r="AI200"/>
  <c r="Y4"/>
  <c r="Y63"/>
  <c r="R74"/>
  <c r="Y79"/>
  <c r="AI88"/>
  <c r="Y104"/>
  <c r="Y116"/>
  <c r="AO131"/>
  <c r="AO134"/>
  <c r="R135"/>
  <c r="Y152"/>
  <c r="Y155"/>
  <c r="AO158"/>
  <c r="AO162"/>
  <c r="Q170"/>
  <c r="U170" s="1"/>
  <c r="AT170" s="1"/>
  <c r="AI175"/>
  <c r="AH175"/>
  <c r="AF175" s="1"/>
  <c r="AE175" s="1"/>
  <c r="Q178"/>
  <c r="U178" s="1"/>
  <c r="AT178" s="1"/>
  <c r="Y180"/>
  <c r="AH183"/>
  <c r="AF183" s="1"/>
  <c r="AE183" s="1"/>
  <c r="R187"/>
  <c r="Q194"/>
  <c r="U194" s="1"/>
  <c r="AT194" s="1"/>
  <c r="AO150"/>
  <c r="AI28"/>
  <c r="AI44"/>
  <c r="AI156"/>
  <c r="AO166"/>
  <c r="AI188"/>
  <c r="AI192"/>
  <c r="AI196"/>
  <c r="R16"/>
  <c r="AH21"/>
  <c r="AF21" s="1"/>
  <c r="AE21" s="1"/>
  <c r="AH25"/>
  <c r="AF25" s="1"/>
  <c r="AE25" s="1"/>
  <c r="R40"/>
  <c r="AO67"/>
  <c r="AI91"/>
  <c r="AO107"/>
  <c r="AF169"/>
  <c r="AE169" s="1"/>
  <c r="AO182"/>
  <c r="AF193"/>
  <c r="AE193" s="1"/>
  <c r="U9"/>
  <c r="AT9" s="1"/>
  <c r="R9"/>
  <c r="U29"/>
  <c r="AT29" s="1"/>
  <c r="R29"/>
  <c r="R33"/>
  <c r="R45"/>
  <c r="U61"/>
  <c r="AT61" s="1"/>
  <c r="R61"/>
  <c r="M6"/>
  <c r="W6"/>
  <c r="U21"/>
  <c r="AT21" s="1"/>
  <c r="R21"/>
  <c r="AF38"/>
  <c r="AE38" s="1"/>
  <c r="AO42"/>
  <c r="AF50"/>
  <c r="AE50" s="1"/>
  <c r="AO59"/>
  <c r="AO76"/>
  <c r="AF76"/>
  <c r="AE76" s="1"/>
  <c r="AO105"/>
  <c r="AO129"/>
  <c r="AO156"/>
  <c r="AF165"/>
  <c r="AE165" s="1"/>
  <c r="AF184"/>
  <c r="AE184" s="1"/>
  <c r="AF12"/>
  <c r="AE12" s="1"/>
  <c r="AF16"/>
  <c r="AE16" s="1"/>
  <c r="AF24"/>
  <c r="AE24" s="1"/>
  <c r="AF34"/>
  <c r="AE34" s="1"/>
  <c r="R36"/>
  <c r="AO64"/>
  <c r="AO80"/>
  <c r="Y83"/>
  <c r="AO96"/>
  <c r="AF96"/>
  <c r="AE96" s="1"/>
  <c r="AF110"/>
  <c r="AE110" s="1"/>
  <c r="AF118"/>
  <c r="AE118" s="1"/>
  <c r="AF125"/>
  <c r="AE125" s="1"/>
  <c r="AF126"/>
  <c r="AE126" s="1"/>
  <c r="AF140"/>
  <c r="AE140" s="1"/>
  <c r="AI163"/>
  <c r="AF164"/>
  <c r="AE164" s="1"/>
  <c r="Q182"/>
  <c r="U182" s="1"/>
  <c r="AT182" s="1"/>
  <c r="AI191"/>
  <c r="AO196"/>
  <c r="Y6"/>
  <c r="K6" s="1"/>
  <c r="AF8"/>
  <c r="AE8" s="1"/>
  <c r="AO11"/>
  <c r="AO12"/>
  <c r="AI14"/>
  <c r="AH17"/>
  <c r="AF17" s="1"/>
  <c r="AE17" s="1"/>
  <c r="AF18"/>
  <c r="AE18" s="1"/>
  <c r="AF20"/>
  <c r="AE20" s="1"/>
  <c r="AO23"/>
  <c r="Q24"/>
  <c r="U24" s="1"/>
  <c r="AT24" s="1"/>
  <c r="AO24"/>
  <c r="AI26"/>
  <c r="AO27"/>
  <c r="R28"/>
  <c r="AF30"/>
  <c r="AE30" s="1"/>
  <c r="AO39"/>
  <c r="AF39"/>
  <c r="AE39" s="1"/>
  <c r="AH41"/>
  <c r="AF41" s="1"/>
  <c r="AE41" s="1"/>
  <c r="AF42"/>
  <c r="AE42" s="1"/>
  <c r="R44"/>
  <c r="AF45"/>
  <c r="AE45" s="1"/>
  <c r="AO46"/>
  <c r="AO51"/>
  <c r="AF51"/>
  <c r="AE51" s="1"/>
  <c r="AH53"/>
  <c r="AF53" s="1"/>
  <c r="AE53" s="1"/>
  <c r="AF54"/>
  <c r="AE54" s="1"/>
  <c r="R56"/>
  <c r="AF57"/>
  <c r="AE57" s="1"/>
  <c r="AO58"/>
  <c r="Y62"/>
  <c r="AF66"/>
  <c r="AE66" s="1"/>
  <c r="Y67"/>
  <c r="Y71"/>
  <c r="AF73"/>
  <c r="AE73" s="1"/>
  <c r="AO75"/>
  <c r="AI87"/>
  <c r="AO88"/>
  <c r="AF88"/>
  <c r="AE88" s="1"/>
  <c r="AF101"/>
  <c r="AE101" s="1"/>
  <c r="AO103"/>
  <c r="AF105"/>
  <c r="AE105" s="1"/>
  <c r="AF106"/>
  <c r="AE106" s="1"/>
  <c r="R111"/>
  <c r="AO111"/>
  <c r="AF113"/>
  <c r="AE113" s="1"/>
  <c r="AF114"/>
  <c r="AE114" s="1"/>
  <c r="R119"/>
  <c r="AO119"/>
  <c r="AF121"/>
  <c r="AE121" s="1"/>
  <c r="AF122"/>
  <c r="AE122" s="1"/>
  <c r="R127"/>
  <c r="AO127"/>
  <c r="AF129"/>
  <c r="AE129" s="1"/>
  <c r="AF130"/>
  <c r="AE130" s="1"/>
  <c r="Y134"/>
  <c r="AO135"/>
  <c r="AF137"/>
  <c r="AE137" s="1"/>
  <c r="Y139"/>
  <c r="AH143"/>
  <c r="AF143" s="1"/>
  <c r="AE143" s="1"/>
  <c r="AO144"/>
  <c r="Y147"/>
  <c r="Y151"/>
  <c r="AO152"/>
  <c r="R154"/>
  <c r="AO154"/>
  <c r="AF156"/>
  <c r="AE156" s="1"/>
  <c r="AF161"/>
  <c r="AE161" s="1"/>
  <c r="Y167"/>
  <c r="AO168"/>
  <c r="AF170"/>
  <c r="AE170" s="1"/>
  <c r="AO172"/>
  <c r="Q174"/>
  <c r="U174" s="1"/>
  <c r="AT174" s="1"/>
  <c r="AO174"/>
  <c r="Y183"/>
  <c r="AH191"/>
  <c r="AF191" s="1"/>
  <c r="AE191" s="1"/>
  <c r="AF200"/>
  <c r="AE200" s="1"/>
  <c r="AF35"/>
  <c r="AE35" s="1"/>
  <c r="AO47"/>
  <c r="AF47"/>
  <c r="AE47" s="1"/>
  <c r="AF59"/>
  <c r="AE59" s="1"/>
  <c r="AO65"/>
  <c r="AO92"/>
  <c r="AF92"/>
  <c r="AE92" s="1"/>
  <c r="AO113"/>
  <c r="AO121"/>
  <c r="AF141"/>
  <c r="AE141" s="1"/>
  <c r="AF145"/>
  <c r="AE145" s="1"/>
  <c r="AF149"/>
  <c r="AE149" s="1"/>
  <c r="AF160"/>
  <c r="AE160" s="1"/>
  <c r="AF192"/>
  <c r="AE192" s="1"/>
  <c r="AF10"/>
  <c r="AE10" s="1"/>
  <c r="AF22"/>
  <c r="AE22" s="1"/>
  <c r="AO31"/>
  <c r="AF31"/>
  <c r="AE31" s="1"/>
  <c r="AF37"/>
  <c r="AE37" s="1"/>
  <c r="AO38"/>
  <c r="AF49"/>
  <c r="AE49" s="1"/>
  <c r="AO68"/>
  <c r="AF80"/>
  <c r="AE80" s="1"/>
  <c r="Y99"/>
  <c r="AF102"/>
  <c r="AE102" s="1"/>
  <c r="AF109"/>
  <c r="AE109" s="1"/>
  <c r="AF117"/>
  <c r="AE117" s="1"/>
  <c r="AO138"/>
  <c r="AI143"/>
  <c r="AF148"/>
  <c r="AE148" s="1"/>
  <c r="AF153"/>
  <c r="AE153" s="1"/>
  <c r="AO160"/>
  <c r="R162"/>
  <c r="AI179"/>
  <c r="AF195"/>
  <c r="AE195" s="1"/>
  <c r="K5"/>
  <c r="R8"/>
  <c r="AF14"/>
  <c r="AE14" s="1"/>
  <c r="AO19"/>
  <c r="R20"/>
  <c r="AF26"/>
  <c r="AE26" s="1"/>
  <c r="AO34"/>
  <c r="AO43"/>
  <c r="AF43"/>
  <c r="AE43" s="1"/>
  <c r="AF46"/>
  <c r="AE46" s="1"/>
  <c r="AO55"/>
  <c r="AF55"/>
  <c r="AE55" s="1"/>
  <c r="AF58"/>
  <c r="AE58" s="1"/>
  <c r="AF61"/>
  <c r="AE61" s="1"/>
  <c r="R62"/>
  <c r="AF65"/>
  <c r="AE65" s="1"/>
  <c r="AO66"/>
  <c r="AO70"/>
  <c r="AO72"/>
  <c r="AF72"/>
  <c r="AE72" s="1"/>
  <c r="AI74"/>
  <c r="AO84"/>
  <c r="AF84"/>
  <c r="AE84" s="1"/>
  <c r="AO109"/>
  <c r="AO117"/>
  <c r="AO125"/>
  <c r="AO133"/>
  <c r="AI135"/>
  <c r="AO136"/>
  <c r="AO140"/>
  <c r="R142"/>
  <c r="Q143"/>
  <c r="AF144"/>
  <c r="AE144" s="1"/>
  <c r="AO148"/>
  <c r="R150"/>
  <c r="AF152"/>
  <c r="AE152" s="1"/>
  <c r="AF157"/>
  <c r="AE157" s="1"/>
  <c r="AO164"/>
  <c r="R166"/>
  <c r="AF168"/>
  <c r="AE168" s="1"/>
  <c r="AO171"/>
  <c r="AF176"/>
  <c r="AE176" s="1"/>
  <c r="AO180"/>
  <c r="AF185"/>
  <c r="AE185" s="1"/>
  <c r="Q186"/>
  <c r="U186" s="1"/>
  <c r="AT186" s="1"/>
  <c r="AI187"/>
  <c r="AO188"/>
  <c r="AF194"/>
  <c r="AE194" s="1"/>
  <c r="AI195"/>
  <c r="AH199"/>
  <c r="AF199" s="1"/>
  <c r="AE199" s="1"/>
  <c r="Y7"/>
  <c r="K7" s="1"/>
  <c r="AI7"/>
  <c r="Y3"/>
  <c r="K3" s="1"/>
  <c r="AI3"/>
  <c r="AO10"/>
  <c r="AO22"/>
  <c r="Y23"/>
  <c r="AI23"/>
  <c r="Y19"/>
  <c r="AI19"/>
  <c r="W5"/>
  <c r="M5"/>
  <c r="AF52"/>
  <c r="AE52" s="1"/>
  <c r="AN10"/>
  <c r="AC11"/>
  <c r="Q11" s="1"/>
  <c r="AN22"/>
  <c r="AC23"/>
  <c r="Q23" s="1"/>
  <c r="Q38"/>
  <c r="U38" s="1"/>
  <c r="AT38" s="1"/>
  <c r="Q46"/>
  <c r="U46" s="1"/>
  <c r="AT46" s="1"/>
  <c r="AF75"/>
  <c r="AE75" s="1"/>
  <c r="AF4"/>
  <c r="AE4" s="1"/>
  <c r="AP4"/>
  <c r="AR4" s="1"/>
  <c r="AP5"/>
  <c r="AR5" s="1"/>
  <c r="AN14"/>
  <c r="AO16"/>
  <c r="AC19"/>
  <c r="AN26"/>
  <c r="AC27"/>
  <c r="Q27" s="1"/>
  <c r="AF32"/>
  <c r="AE32" s="1"/>
  <c r="Q34"/>
  <c r="U34" s="1"/>
  <c r="AT34" s="1"/>
  <c r="AF40"/>
  <c r="AE40" s="1"/>
  <c r="AF60"/>
  <c r="AE60" s="1"/>
  <c r="Y11"/>
  <c r="AI11"/>
  <c r="AO18"/>
  <c r="AH28"/>
  <c r="AF28" s="1"/>
  <c r="AE28" s="1"/>
  <c r="AO28"/>
  <c r="AO14"/>
  <c r="Y15"/>
  <c r="AI15"/>
  <c r="AO26"/>
  <c r="Y27"/>
  <c r="AI27"/>
  <c r="R66"/>
  <c r="AF71"/>
  <c r="AE71" s="1"/>
  <c r="AO4"/>
  <c r="AF36"/>
  <c r="AE36" s="1"/>
  <c r="AF44"/>
  <c r="AE44" s="1"/>
  <c r="AF62"/>
  <c r="AE62" s="1"/>
  <c r="AC7"/>
  <c r="AO8"/>
  <c r="AF9"/>
  <c r="AE9" s="1"/>
  <c r="Q10"/>
  <c r="U10" s="1"/>
  <c r="AT10" s="1"/>
  <c r="AP12"/>
  <c r="AR12" s="1"/>
  <c r="AP13"/>
  <c r="AR13" s="1"/>
  <c r="AN18"/>
  <c r="AO20"/>
  <c r="Q22"/>
  <c r="U22" s="1"/>
  <c r="AT22" s="1"/>
  <c r="AP24"/>
  <c r="AR24" s="1"/>
  <c r="AP25"/>
  <c r="AR25" s="1"/>
  <c r="AF48"/>
  <c r="AE48" s="1"/>
  <c r="Q50"/>
  <c r="U50" s="1"/>
  <c r="AT50" s="1"/>
  <c r="AF56"/>
  <c r="AE56" s="1"/>
  <c r="AF70"/>
  <c r="AE70" s="1"/>
  <c r="AO77"/>
  <c r="U105"/>
  <c r="AT105" s="1"/>
  <c r="R105"/>
  <c r="U113"/>
  <c r="AT113" s="1"/>
  <c r="R113"/>
  <c r="U117"/>
  <c r="AT117" s="1"/>
  <c r="R117"/>
  <c r="U121"/>
  <c r="AT121" s="1"/>
  <c r="R121"/>
  <c r="AO137"/>
  <c r="R139"/>
  <c r="U139"/>
  <c r="AT139" s="1"/>
  <c r="Y149"/>
  <c r="AI149"/>
  <c r="AO153"/>
  <c r="AO157"/>
  <c r="Y161"/>
  <c r="AI161"/>
  <c r="AO165"/>
  <c r="AO169"/>
  <c r="AO98"/>
  <c r="AO114"/>
  <c r="AO118"/>
  <c r="AO130"/>
  <c r="AH147"/>
  <c r="AF147" s="1"/>
  <c r="AE147" s="1"/>
  <c r="AO147"/>
  <c r="AH167"/>
  <c r="AF167" s="1"/>
  <c r="AE167" s="1"/>
  <c r="AO167"/>
  <c r="AH198"/>
  <c r="AF198" s="1"/>
  <c r="AE198" s="1"/>
  <c r="AO198"/>
  <c r="AO200"/>
  <c r="Q200"/>
  <c r="U200" s="1"/>
  <c r="AT200" s="1"/>
  <c r="AN183"/>
  <c r="AP183"/>
  <c r="AR183" s="1"/>
  <c r="AH187"/>
  <c r="AF187" s="1"/>
  <c r="AE187" s="1"/>
  <c r="AO187"/>
  <c r="AP29"/>
  <c r="AR29" s="1"/>
  <c r="Q30"/>
  <c r="U30" s="1"/>
  <c r="AT30" s="1"/>
  <c r="AO32"/>
  <c r="AO40"/>
  <c r="AP41"/>
  <c r="AR41" s="1"/>
  <c r="AO44"/>
  <c r="AP45"/>
  <c r="AR45" s="1"/>
  <c r="AO52"/>
  <c r="AP57"/>
  <c r="AR57" s="1"/>
  <c r="AO60"/>
  <c r="AF67"/>
  <c r="AE67" s="1"/>
  <c r="AO71"/>
  <c r="AF97"/>
  <c r="AE97" s="1"/>
  <c r="AF108"/>
  <c r="AE108" s="1"/>
  <c r="AF124"/>
  <c r="AE124" s="1"/>
  <c r="AF128"/>
  <c r="AE128" s="1"/>
  <c r="AF135"/>
  <c r="AE135" s="1"/>
  <c r="R34"/>
  <c r="Q35"/>
  <c r="U35" s="1"/>
  <c r="AT35" s="1"/>
  <c r="AI39"/>
  <c r="Q43"/>
  <c r="U43" s="1"/>
  <c r="AT43" s="1"/>
  <c r="R46"/>
  <c r="AI47"/>
  <c r="AI59"/>
  <c r="AF63"/>
  <c r="AE63" s="1"/>
  <c r="AP63"/>
  <c r="AR63" s="1"/>
  <c r="R69"/>
  <c r="AO78"/>
  <c r="AO86"/>
  <c r="AH87"/>
  <c r="AF87" s="1"/>
  <c r="AE87" s="1"/>
  <c r="AO94"/>
  <c r="AH95"/>
  <c r="AF95" s="1"/>
  <c r="AE95" s="1"/>
  <c r="AO99"/>
  <c r="AF100"/>
  <c r="AE100" s="1"/>
  <c r="U108"/>
  <c r="AT108" s="1"/>
  <c r="U112"/>
  <c r="AT112" s="1"/>
  <c r="U116"/>
  <c r="AT116" s="1"/>
  <c r="Y190"/>
  <c r="AO30"/>
  <c r="AN33"/>
  <c r="AN37"/>
  <c r="R47"/>
  <c r="AN49"/>
  <c r="AO50"/>
  <c r="AN53"/>
  <c r="AO54"/>
  <c r="R59"/>
  <c r="AO61"/>
  <c r="AO62"/>
  <c r="AO63"/>
  <c r="AN64"/>
  <c r="R65"/>
  <c r="AN66"/>
  <c r="AI68"/>
  <c r="AP69"/>
  <c r="AR69" s="1"/>
  <c r="AN71"/>
  <c r="AP75"/>
  <c r="AR75" s="1"/>
  <c r="R76"/>
  <c r="AC77"/>
  <c r="R78"/>
  <c r="Y78"/>
  <c r="AP79"/>
  <c r="AR79" s="1"/>
  <c r="AC81"/>
  <c r="Q81" s="1"/>
  <c r="Y82"/>
  <c r="AP83"/>
  <c r="AR83" s="1"/>
  <c r="R84"/>
  <c r="AC85"/>
  <c r="Q85" s="1"/>
  <c r="R86"/>
  <c r="Y86"/>
  <c r="AP87"/>
  <c r="AR87" s="1"/>
  <c r="R88"/>
  <c r="AC89"/>
  <c r="Q89" s="1"/>
  <c r="R90"/>
  <c r="Y90"/>
  <c r="AP91"/>
  <c r="AR91" s="1"/>
  <c r="AC93"/>
  <c r="Q93" s="1"/>
  <c r="R94"/>
  <c r="Y94"/>
  <c r="AP95"/>
  <c r="AR95" s="1"/>
  <c r="AO104"/>
  <c r="AO108"/>
  <c r="AO112"/>
  <c r="AO116"/>
  <c r="AO120"/>
  <c r="AO124"/>
  <c r="AO128"/>
  <c r="AO132"/>
  <c r="Q136"/>
  <c r="U151"/>
  <c r="AT151" s="1"/>
  <c r="U155"/>
  <c r="AT155" s="1"/>
  <c r="U159"/>
  <c r="AT159" s="1"/>
  <c r="U163"/>
  <c r="AT163" s="1"/>
  <c r="U167"/>
  <c r="AT167" s="1"/>
  <c r="Y182"/>
  <c r="AO81"/>
  <c r="AO85"/>
  <c r="AO89"/>
  <c r="AO93"/>
  <c r="AP99"/>
  <c r="AR99" s="1"/>
  <c r="AN99"/>
  <c r="R125"/>
  <c r="U129"/>
  <c r="AT129" s="1"/>
  <c r="R129"/>
  <c r="AH139"/>
  <c r="AO139"/>
  <c r="AP145"/>
  <c r="AR145" s="1"/>
  <c r="AN145"/>
  <c r="AO149"/>
  <c r="Y153"/>
  <c r="AI153"/>
  <c r="Y157"/>
  <c r="AI157"/>
  <c r="AO161"/>
  <c r="Y165"/>
  <c r="AI165"/>
  <c r="AH179"/>
  <c r="AF179" s="1"/>
  <c r="AE179" s="1"/>
  <c r="AO179"/>
  <c r="AO102"/>
  <c r="Q102"/>
  <c r="U102" s="1"/>
  <c r="AT102" s="1"/>
  <c r="AO106"/>
  <c r="AO110"/>
  <c r="AO122"/>
  <c r="AO126"/>
  <c r="R147"/>
  <c r="U147"/>
  <c r="AT147" s="1"/>
  <c r="AH151"/>
  <c r="AF151" s="1"/>
  <c r="AE151" s="1"/>
  <c r="AO151"/>
  <c r="AH155"/>
  <c r="AO155"/>
  <c r="AH159"/>
  <c r="AF159" s="1"/>
  <c r="AE159" s="1"/>
  <c r="AO159"/>
  <c r="AH163"/>
  <c r="AO163"/>
  <c r="AN191"/>
  <c r="AP191"/>
  <c r="AR191" s="1"/>
  <c r="AO192"/>
  <c r="Q192"/>
  <c r="U192" s="1"/>
  <c r="AT192" s="1"/>
  <c r="AP102"/>
  <c r="AR102" s="1"/>
  <c r="AN102"/>
  <c r="AP106"/>
  <c r="AR106" s="1"/>
  <c r="AN106"/>
  <c r="AP110"/>
  <c r="AR110" s="1"/>
  <c r="AN110"/>
  <c r="AP114"/>
  <c r="AR114" s="1"/>
  <c r="AN114"/>
  <c r="AP118"/>
  <c r="AR118" s="1"/>
  <c r="AN118"/>
  <c r="AP122"/>
  <c r="AR122" s="1"/>
  <c r="AN122"/>
  <c r="AP126"/>
  <c r="AR126" s="1"/>
  <c r="AN126"/>
  <c r="AP130"/>
  <c r="AR130" s="1"/>
  <c r="AN130"/>
  <c r="Y133"/>
  <c r="AI133"/>
  <c r="Y141"/>
  <c r="AI141"/>
  <c r="AO141"/>
  <c r="Q141"/>
  <c r="U141" s="1"/>
  <c r="AT141" s="1"/>
  <c r="AH146"/>
  <c r="AF146" s="1"/>
  <c r="AE146" s="1"/>
  <c r="AO146"/>
  <c r="U152"/>
  <c r="AT152" s="1"/>
  <c r="R152"/>
  <c r="U156"/>
  <c r="AT156" s="1"/>
  <c r="R156"/>
  <c r="U160"/>
  <c r="AT160" s="1"/>
  <c r="R160"/>
  <c r="U164"/>
  <c r="AT164" s="1"/>
  <c r="R164"/>
  <c r="AP169"/>
  <c r="AR169" s="1"/>
  <c r="AN169"/>
  <c r="Y193"/>
  <c r="AI193"/>
  <c r="AO193"/>
  <c r="AO36"/>
  <c r="AO48"/>
  <c r="AO56"/>
  <c r="Y65"/>
  <c r="U83"/>
  <c r="AT83" s="1"/>
  <c r="U91"/>
  <c r="AT91" s="1"/>
  <c r="AF104"/>
  <c r="AE104" s="1"/>
  <c r="AF112"/>
  <c r="AE112" s="1"/>
  <c r="AF116"/>
  <c r="AE116" s="1"/>
  <c r="AF120"/>
  <c r="AE120" s="1"/>
  <c r="AF132"/>
  <c r="AE132" s="1"/>
  <c r="AI31"/>
  <c r="AI35"/>
  <c r="Q39"/>
  <c r="U39" s="1"/>
  <c r="AT39" s="1"/>
  <c r="AI43"/>
  <c r="Q51"/>
  <c r="U51" s="1"/>
  <c r="AT51" s="1"/>
  <c r="AI51"/>
  <c r="Q55"/>
  <c r="U55" s="1"/>
  <c r="AT55" s="1"/>
  <c r="AI55"/>
  <c r="AP62"/>
  <c r="AR62" s="1"/>
  <c r="AC64"/>
  <c r="Q64" s="1"/>
  <c r="Q67"/>
  <c r="U67" s="1"/>
  <c r="AT67" s="1"/>
  <c r="AH74"/>
  <c r="AF74" s="1"/>
  <c r="AE74" s="1"/>
  <c r="AH79"/>
  <c r="AF79" s="1"/>
  <c r="AE79" s="1"/>
  <c r="AO82"/>
  <c r="AH83"/>
  <c r="AF83" s="1"/>
  <c r="AE83" s="1"/>
  <c r="AO90"/>
  <c r="AH91"/>
  <c r="AF91" s="1"/>
  <c r="AE91" s="1"/>
  <c r="AF98"/>
  <c r="AE98" s="1"/>
  <c r="AF99"/>
  <c r="AE99" s="1"/>
  <c r="U104"/>
  <c r="AT104" s="1"/>
  <c r="U120"/>
  <c r="AT120" s="1"/>
  <c r="U132"/>
  <c r="AT132" s="1"/>
  <c r="AF155"/>
  <c r="AE155" s="1"/>
  <c r="AF163"/>
  <c r="AE163" s="1"/>
  <c r="AN188"/>
  <c r="AO190"/>
  <c r="AN61"/>
  <c r="AI64"/>
  <c r="AP65"/>
  <c r="AR65" s="1"/>
  <c r="Y66"/>
  <c r="AN67"/>
  <c r="AC72"/>
  <c r="Q72" s="1"/>
  <c r="Q73"/>
  <c r="U73" s="1"/>
  <c r="AT73" s="1"/>
  <c r="AO73"/>
  <c r="AN76"/>
  <c r="AN77"/>
  <c r="AN80"/>
  <c r="AN81"/>
  <c r="AN84"/>
  <c r="AN85"/>
  <c r="AN88"/>
  <c r="AN89"/>
  <c r="AN92"/>
  <c r="AN93"/>
  <c r="AO97"/>
  <c r="AN97"/>
  <c r="AP98"/>
  <c r="AR98" s="1"/>
  <c r="Y100"/>
  <c r="AP100"/>
  <c r="AR100" s="1"/>
  <c r="AI102"/>
  <c r="AI106"/>
  <c r="AI110"/>
  <c r="AI114"/>
  <c r="AI118"/>
  <c r="AI122"/>
  <c r="AI126"/>
  <c r="AI130"/>
  <c r="AI169"/>
  <c r="AO176"/>
  <c r="AO177"/>
  <c r="Q177"/>
  <c r="U177" s="1"/>
  <c r="AT177" s="1"/>
  <c r="AN199"/>
  <c r="AP199"/>
  <c r="AR199" s="1"/>
  <c r="Y96"/>
  <c r="AC98"/>
  <c r="Q99"/>
  <c r="U99" s="1"/>
  <c r="AT99" s="1"/>
  <c r="AO101"/>
  <c r="AC102"/>
  <c r="Y103"/>
  <c r="AC106"/>
  <c r="Y107"/>
  <c r="AC110"/>
  <c r="Y111"/>
  <c r="AC114"/>
  <c r="Y115"/>
  <c r="AC118"/>
  <c r="Y119"/>
  <c r="AC122"/>
  <c r="Y123"/>
  <c r="AC126"/>
  <c r="Y127"/>
  <c r="AC130"/>
  <c r="Y131"/>
  <c r="AF171"/>
  <c r="AE171" s="1"/>
  <c r="AP172"/>
  <c r="AR172" s="1"/>
  <c r="AF177"/>
  <c r="AE177" s="1"/>
  <c r="AI185"/>
  <c r="AN193"/>
  <c r="AN196"/>
  <c r="Y198"/>
  <c r="Q138"/>
  <c r="U138" s="1"/>
  <c r="AT138" s="1"/>
  <c r="AP141"/>
  <c r="AR141" s="1"/>
  <c r="AN141"/>
  <c r="AO145"/>
  <c r="AP149"/>
  <c r="AR149" s="1"/>
  <c r="AN149"/>
  <c r="AP153"/>
  <c r="AR153" s="1"/>
  <c r="AN153"/>
  <c r="AP157"/>
  <c r="AR157" s="1"/>
  <c r="AN157"/>
  <c r="AP161"/>
  <c r="AR161" s="1"/>
  <c r="AN161"/>
  <c r="AP165"/>
  <c r="AR165" s="1"/>
  <c r="AN165"/>
  <c r="AN175"/>
  <c r="AP175"/>
  <c r="AR175" s="1"/>
  <c r="AO184"/>
  <c r="AO185"/>
  <c r="AP103"/>
  <c r="AR103" s="1"/>
  <c r="AP107"/>
  <c r="AR107" s="1"/>
  <c r="AP111"/>
  <c r="AR111" s="1"/>
  <c r="AP115"/>
  <c r="AR115" s="1"/>
  <c r="AP119"/>
  <c r="AR119" s="1"/>
  <c r="AP123"/>
  <c r="AR123" s="1"/>
  <c r="AP127"/>
  <c r="AR127" s="1"/>
  <c r="AP131"/>
  <c r="AR131" s="1"/>
  <c r="AF136"/>
  <c r="AE136" s="1"/>
  <c r="Y174"/>
  <c r="AP180"/>
  <c r="AR180" s="1"/>
  <c r="AO173"/>
  <c r="AO181"/>
  <c r="R189"/>
  <c r="AO189"/>
  <c r="R197"/>
  <c r="AO197"/>
  <c r="AP134"/>
  <c r="AR134" s="1"/>
  <c r="AN136"/>
  <c r="Y138"/>
  <c r="AF139"/>
  <c r="AE139" s="1"/>
  <c r="AC141"/>
  <c r="Y142"/>
  <c r="AC145"/>
  <c r="Y146"/>
  <c r="AC149"/>
  <c r="Y150"/>
  <c r="AC153"/>
  <c r="Y154"/>
  <c r="AC157"/>
  <c r="Y158"/>
  <c r="AC161"/>
  <c r="Y162"/>
  <c r="AC165"/>
  <c r="Y166"/>
  <c r="AC169"/>
  <c r="AO170"/>
  <c r="AN173"/>
  <c r="AP174"/>
  <c r="AR174" s="1"/>
  <c r="AC177"/>
  <c r="AO178"/>
  <c r="AN181"/>
  <c r="AP182"/>
  <c r="AR182" s="1"/>
  <c r="R183"/>
  <c r="AC185"/>
  <c r="AO186"/>
  <c r="Q188"/>
  <c r="AN189"/>
  <c r="AP190"/>
  <c r="AR190" s="1"/>
  <c r="R191"/>
  <c r="AC193"/>
  <c r="AO194"/>
  <c r="Q196"/>
  <c r="AN197"/>
  <c r="AP198"/>
  <c r="AR198" s="1"/>
  <c r="R199"/>
  <c r="R133"/>
  <c r="AC137"/>
  <c r="AP138"/>
  <c r="AR138" s="1"/>
  <c r="AP139"/>
  <c r="AR139" s="1"/>
  <c r="AN140"/>
  <c r="AP142"/>
  <c r="AR142" s="1"/>
  <c r="AP143"/>
  <c r="AR143" s="1"/>
  <c r="AN144"/>
  <c r="AP146"/>
  <c r="AR146" s="1"/>
  <c r="AP147"/>
  <c r="AR147" s="1"/>
  <c r="AN148"/>
  <c r="AP150"/>
  <c r="AR150" s="1"/>
  <c r="AP154"/>
  <c r="AR154" s="1"/>
  <c r="AP158"/>
  <c r="AR158" s="1"/>
  <c r="AP162"/>
  <c r="AR162" s="1"/>
  <c r="AP166"/>
  <c r="AR166" s="1"/>
  <c r="Y170"/>
  <c r="AF172"/>
  <c r="AE172" s="1"/>
  <c r="AI173"/>
  <c r="Y178"/>
  <c r="AF180"/>
  <c r="AE180" s="1"/>
  <c r="AI181"/>
  <c r="Y186"/>
  <c r="AF188"/>
  <c r="AE188" s="1"/>
  <c r="AI189"/>
  <c r="R190"/>
  <c r="Y194"/>
  <c r="AF196"/>
  <c r="AE196" s="1"/>
  <c r="AI197"/>
  <c r="AC177" i="7"/>
  <c r="AC171"/>
  <c r="Q171" s="1"/>
  <c r="AT171" s="1"/>
  <c r="AC132"/>
  <c r="Q132" s="1"/>
  <c r="AT132" s="1"/>
  <c r="AC98"/>
  <c r="AC84"/>
  <c r="AF130"/>
  <c r="AE130" s="1"/>
  <c r="AN141"/>
  <c r="AN59"/>
  <c r="AN194"/>
  <c r="AN184"/>
  <c r="AN72"/>
  <c r="AN6"/>
  <c r="AN139"/>
  <c r="AC127"/>
  <c r="AC71"/>
  <c r="AF182"/>
  <c r="AE182" s="1"/>
  <c r="AF171"/>
  <c r="AE171" s="1"/>
  <c r="AF148"/>
  <c r="AE148" s="1"/>
  <c r="AC119"/>
  <c r="AC81"/>
  <c r="AN80"/>
  <c r="AN192"/>
  <c r="AC154"/>
  <c r="Q154" s="1"/>
  <c r="AF141"/>
  <c r="AE141" s="1"/>
  <c r="AC105"/>
  <c r="AP67"/>
  <c r="AR67" s="1"/>
  <c r="AC67"/>
  <c r="AN66"/>
  <c r="AC64"/>
  <c r="AC60"/>
  <c r="Y191"/>
  <c r="AC28"/>
  <c r="Y71"/>
  <c r="AF187"/>
  <c r="AE187" s="1"/>
  <c r="AF184"/>
  <c r="AE184" s="1"/>
  <c r="AF179"/>
  <c r="AE179" s="1"/>
  <c r="AF154"/>
  <c r="AE154" s="1"/>
  <c r="AF152"/>
  <c r="AE152" s="1"/>
  <c r="Y103"/>
  <c r="AI6"/>
  <c r="Y28"/>
  <c r="AF197"/>
  <c r="AE197" s="1"/>
  <c r="AF161"/>
  <c r="AE161" s="1"/>
  <c r="AF158"/>
  <c r="AE158" s="1"/>
  <c r="Y72"/>
  <c r="Y100"/>
  <c r="Y124"/>
  <c r="Y171"/>
  <c r="Y179"/>
  <c r="Y56"/>
  <c r="Y76"/>
  <c r="AC191"/>
  <c r="AI134"/>
  <c r="AC129"/>
  <c r="Q129" s="1"/>
  <c r="R129" s="1"/>
  <c r="AN84"/>
  <c r="AN77"/>
  <c r="AC14"/>
  <c r="Y75"/>
  <c r="Y187"/>
  <c r="AI197"/>
  <c r="AI195"/>
  <c r="AC167"/>
  <c r="AI158"/>
  <c r="AP153"/>
  <c r="AR153" s="1"/>
  <c r="AC153"/>
  <c r="Q153" s="1"/>
  <c r="AC145"/>
  <c r="Q145" s="1"/>
  <c r="AC138"/>
  <c r="AN127"/>
  <c r="AI96"/>
  <c r="AN79"/>
  <c r="AN75"/>
  <c r="AN71"/>
  <c r="AN61"/>
  <c r="AC59"/>
  <c r="AP29"/>
  <c r="AR29" s="1"/>
  <c r="AC29"/>
  <c r="AP23"/>
  <c r="AR23" s="1"/>
  <c r="AC23"/>
  <c r="AC20"/>
  <c r="Y22"/>
  <c r="Y26"/>
  <c r="Y54"/>
  <c r="Y58"/>
  <c r="Y70"/>
  <c r="Y74"/>
  <c r="Y98"/>
  <c r="Y102"/>
  <c r="Y126"/>
  <c r="Y130"/>
  <c r="Y142"/>
  <c r="Y146"/>
  <c r="Y20"/>
  <c r="Y24"/>
  <c r="Y128"/>
  <c r="Y132"/>
  <c r="AN186"/>
  <c r="AI185"/>
  <c r="AC173"/>
  <c r="AN108"/>
  <c r="AN91"/>
  <c r="AC79"/>
  <c r="Q79" s="1"/>
  <c r="AC75"/>
  <c r="AN43"/>
  <c r="AI26"/>
  <c r="M26" s="1"/>
  <c r="AH26" s="1"/>
  <c r="AC197"/>
  <c r="AC193"/>
  <c r="AF189"/>
  <c r="AE189" s="1"/>
  <c r="AN188"/>
  <c r="AF188"/>
  <c r="AE188" s="1"/>
  <c r="AC183"/>
  <c r="Q183" s="1"/>
  <c r="AF177"/>
  <c r="AE177" s="1"/>
  <c r="AF176"/>
  <c r="AE176" s="1"/>
  <c r="AF169"/>
  <c r="AE169" s="1"/>
  <c r="AN166"/>
  <c r="AC158"/>
  <c r="AC156"/>
  <c r="AC149"/>
  <c r="AN137"/>
  <c r="AC128"/>
  <c r="Q128" s="1"/>
  <c r="AF126"/>
  <c r="AE126" s="1"/>
  <c r="AC124"/>
  <c r="Q124" s="1"/>
  <c r="AP110"/>
  <c r="AR110" s="1"/>
  <c r="AC110"/>
  <c r="AN109"/>
  <c r="AC107"/>
  <c r="AN89"/>
  <c r="AP85"/>
  <c r="AF85"/>
  <c r="AE85" s="1"/>
  <c r="AC76"/>
  <c r="AN63"/>
  <c r="Y73"/>
  <c r="Y161"/>
  <c r="Y193"/>
  <c r="AN200"/>
  <c r="AF200"/>
  <c r="AE200" s="1"/>
  <c r="AF198"/>
  <c r="AE198" s="1"/>
  <c r="AC195"/>
  <c r="AF190"/>
  <c r="AE190" s="1"/>
  <c r="AI183"/>
  <c r="AN180"/>
  <c r="AF180"/>
  <c r="AE180" s="1"/>
  <c r="AP178"/>
  <c r="AI177"/>
  <c r="AC175"/>
  <c r="AI165"/>
  <c r="AN162"/>
  <c r="AF162"/>
  <c r="AE162" s="1"/>
  <c r="AI150"/>
  <c r="AC150"/>
  <c r="Q150" s="1"/>
  <c r="AT150" s="1"/>
  <c r="AF145"/>
  <c r="AE145" s="1"/>
  <c r="AI136"/>
  <c r="AP135"/>
  <c r="AR135" s="1"/>
  <c r="AF135"/>
  <c r="AE135" s="1"/>
  <c r="AC125"/>
  <c r="AC121"/>
  <c r="AN116"/>
  <c r="AN112"/>
  <c r="AC106"/>
  <c r="AN105"/>
  <c r="AN103"/>
  <c r="AI100"/>
  <c r="M100" s="1"/>
  <c r="AN95"/>
  <c r="AC92"/>
  <c r="AN83"/>
  <c r="AI78"/>
  <c r="AC78"/>
  <c r="AN69"/>
  <c r="AC57"/>
  <c r="AN51"/>
  <c r="AN47"/>
  <c r="AC41"/>
  <c r="AN40"/>
  <c r="AC38"/>
  <c r="AC22"/>
  <c r="AN21"/>
  <c r="AC4"/>
  <c r="AI189"/>
  <c r="AC56"/>
  <c r="AN55"/>
  <c r="AP45"/>
  <c r="AR45" s="1"/>
  <c r="AC45"/>
  <c r="AN44"/>
  <c r="AC42"/>
  <c r="AI20"/>
  <c r="M20" s="1"/>
  <c r="AH20" s="1"/>
  <c r="AF20" s="1"/>
  <c r="AE20" s="1"/>
  <c r="AC19"/>
  <c r="AN18"/>
  <c r="AC16"/>
  <c r="AF195"/>
  <c r="AE195" s="1"/>
  <c r="AF186"/>
  <c r="AE186" s="1"/>
  <c r="AI181"/>
  <c r="AC181"/>
  <c r="AC179"/>
  <c r="AF172"/>
  <c r="AE172" s="1"/>
  <c r="AN168"/>
  <c r="AI167"/>
  <c r="AI163"/>
  <c r="AC163"/>
  <c r="Q163" s="1"/>
  <c r="AN155"/>
  <c r="AF153"/>
  <c r="AE153" s="1"/>
  <c r="AC152"/>
  <c r="AF149"/>
  <c r="AE149" s="1"/>
  <c r="AC146"/>
  <c r="Q146" s="1"/>
  <c r="AC140"/>
  <c r="AN133"/>
  <c r="AF133"/>
  <c r="AE133" s="1"/>
  <c r="AN125"/>
  <c r="AN121"/>
  <c r="AC118"/>
  <c r="AN117"/>
  <c r="AC115"/>
  <c r="AP101"/>
  <c r="AR101" s="1"/>
  <c r="AC101"/>
  <c r="AC100"/>
  <c r="AN99"/>
  <c r="AC97"/>
  <c r="Q97" s="1"/>
  <c r="AC94"/>
  <c r="AC80"/>
  <c r="AN73"/>
  <c r="AC68"/>
  <c r="AC66"/>
  <c r="AI54"/>
  <c r="M54" s="1"/>
  <c r="AC54"/>
  <c r="AC53"/>
  <c r="AN52"/>
  <c r="AC50"/>
  <c r="AN35"/>
  <c r="AN31"/>
  <c r="AC18"/>
  <c r="AN13"/>
  <c r="AN5"/>
  <c r="AP182"/>
  <c r="AR182" s="1"/>
  <c r="AN182"/>
  <c r="AI152"/>
  <c r="AI148"/>
  <c r="AP176"/>
  <c r="AR176" s="1"/>
  <c r="AN176"/>
  <c r="AP174"/>
  <c r="AR174" s="1"/>
  <c r="AN174"/>
  <c r="AI199"/>
  <c r="AC199"/>
  <c r="AI173"/>
  <c r="AI169"/>
  <c r="AI154"/>
  <c r="AP149"/>
  <c r="AR149" s="1"/>
  <c r="AN149"/>
  <c r="AI138"/>
  <c r="AN123"/>
  <c r="AC122"/>
  <c r="AC117"/>
  <c r="AP106"/>
  <c r="AR106" s="1"/>
  <c r="AI103"/>
  <c r="M103" s="1"/>
  <c r="AP97"/>
  <c r="AR97" s="1"/>
  <c r="AF86"/>
  <c r="AE86" s="1"/>
  <c r="AP81"/>
  <c r="AR81" s="1"/>
  <c r="AC73"/>
  <c r="AP57"/>
  <c r="AR57" s="1"/>
  <c r="AC52"/>
  <c r="AP41"/>
  <c r="AR41" s="1"/>
  <c r="AC36"/>
  <c r="AP19"/>
  <c r="AR19" s="1"/>
  <c r="AC3"/>
  <c r="AP186"/>
  <c r="AR186" s="1"/>
  <c r="AC157"/>
  <c r="Q157" s="1"/>
  <c r="AN147"/>
  <c r="AC144"/>
  <c r="AC141"/>
  <c r="Q141" s="1"/>
  <c r="AN196"/>
  <c r="AF196"/>
  <c r="AE196" s="1"/>
  <c r="AP194"/>
  <c r="AR194" s="1"/>
  <c r="AF194"/>
  <c r="AE194" s="1"/>
  <c r="AF192"/>
  <c r="AE192" s="1"/>
  <c r="AP188"/>
  <c r="AR188" s="1"/>
  <c r="AC187"/>
  <c r="Q187" s="1"/>
  <c r="AN170"/>
  <c r="AF170"/>
  <c r="AE170" s="1"/>
  <c r="AF166"/>
  <c r="AE166" s="1"/>
  <c r="AP162"/>
  <c r="AR162" s="1"/>
  <c r="AC161"/>
  <c r="AP160"/>
  <c r="AR160" s="1"/>
  <c r="AF160"/>
  <c r="AE160" s="1"/>
  <c r="AF159"/>
  <c r="AE159" s="1"/>
  <c r="AF144"/>
  <c r="AE144" s="1"/>
  <c r="AF143"/>
  <c r="AE143" s="1"/>
  <c r="AP141"/>
  <c r="AF137"/>
  <c r="AE137" s="1"/>
  <c r="AP133"/>
  <c r="AP131"/>
  <c r="AR131" s="1"/>
  <c r="AF131"/>
  <c r="AE131" s="1"/>
  <c r="AN129"/>
  <c r="AC126"/>
  <c r="AC123"/>
  <c r="AP121"/>
  <c r="AR121" s="1"/>
  <c r="AN120"/>
  <c r="AP114"/>
  <c r="AR114" s="1"/>
  <c r="AC114"/>
  <c r="AN113"/>
  <c r="AC111"/>
  <c r="AC109"/>
  <c r="AN104"/>
  <c r="AC103"/>
  <c r="AF97"/>
  <c r="AE97" s="1"/>
  <c r="AP93"/>
  <c r="AR93" s="1"/>
  <c r="AC93"/>
  <c r="AN92"/>
  <c r="AI92"/>
  <c r="AC82"/>
  <c r="AN81"/>
  <c r="AP74"/>
  <c r="AF74"/>
  <c r="AE74" s="1"/>
  <c r="AP72"/>
  <c r="AF72"/>
  <c r="AE72" s="1"/>
  <c r="AP70"/>
  <c r="AF70"/>
  <c r="AE70" s="1"/>
  <c r="AN65"/>
  <c r="AP63"/>
  <c r="AR63" s="1"/>
  <c r="AC63"/>
  <c r="AN62"/>
  <c r="AC58"/>
  <c r="AN57"/>
  <c r="AI56"/>
  <c r="M56" s="1"/>
  <c r="AH56" s="1"/>
  <c r="AP49"/>
  <c r="AR49" s="1"/>
  <c r="AC49"/>
  <c r="AN48"/>
  <c r="AC46"/>
  <c r="AC44"/>
  <c r="AN39"/>
  <c r="AP33"/>
  <c r="AR33" s="1"/>
  <c r="AC33"/>
  <c r="AN32"/>
  <c r="AC30"/>
  <c r="AP27"/>
  <c r="AR27" s="1"/>
  <c r="AC27"/>
  <c r="AC26"/>
  <c r="AN25"/>
  <c r="AN17"/>
  <c r="AP7"/>
  <c r="AR7" s="1"/>
  <c r="AC6"/>
  <c r="AN178"/>
  <c r="AF178"/>
  <c r="AE178" s="1"/>
  <c r="AF174"/>
  <c r="AE174" s="1"/>
  <c r="AP170"/>
  <c r="AR170" s="1"/>
  <c r="AC169"/>
  <c r="AP168"/>
  <c r="AR168" s="1"/>
  <c r="AF168"/>
  <c r="AE168" s="1"/>
  <c r="AP166"/>
  <c r="AR166" s="1"/>
  <c r="AF164"/>
  <c r="AE164" s="1"/>
  <c r="AF156"/>
  <c r="AE156" s="1"/>
  <c r="AF155"/>
  <c r="AE155" s="1"/>
  <c r="AC142"/>
  <c r="Q142" s="1"/>
  <c r="AF140"/>
  <c r="AE140" s="1"/>
  <c r="AF139"/>
  <c r="AE139" s="1"/>
  <c r="AP137"/>
  <c r="AR137" s="1"/>
  <c r="AN135"/>
  <c r="AC130"/>
  <c r="Q130" s="1"/>
  <c r="AP118"/>
  <c r="AR118" s="1"/>
  <c r="AC113"/>
  <c r="AC102"/>
  <c r="AN101"/>
  <c r="AC88"/>
  <c r="AP87"/>
  <c r="AR87" s="1"/>
  <c r="AN67"/>
  <c r="AP59"/>
  <c r="AR59" s="1"/>
  <c r="AP53"/>
  <c r="AR53" s="1"/>
  <c r="AC48"/>
  <c r="AP37"/>
  <c r="AR37" s="1"/>
  <c r="AC37"/>
  <c r="AN36"/>
  <c r="AC34"/>
  <c r="AC32"/>
  <c r="AC24"/>
  <c r="AN23"/>
  <c r="AI22"/>
  <c r="M22" s="1"/>
  <c r="AP15"/>
  <c r="AR15" s="1"/>
  <c r="AC15"/>
  <c r="AN14"/>
  <c r="AI14"/>
  <c r="AC12"/>
  <c r="AP11"/>
  <c r="AR11" s="1"/>
  <c r="AN4"/>
  <c r="AI4"/>
  <c r="AP198"/>
  <c r="AR198" s="1"/>
  <c r="AN198"/>
  <c r="AO170"/>
  <c r="AP164"/>
  <c r="AR164" s="1"/>
  <c r="AN164"/>
  <c r="AI156"/>
  <c r="AP190"/>
  <c r="AR190" s="1"/>
  <c r="AN190"/>
  <c r="AP172"/>
  <c r="AR172" s="1"/>
  <c r="AN172"/>
  <c r="AP145"/>
  <c r="AR145" s="1"/>
  <c r="AN145"/>
  <c r="AO162"/>
  <c r="AP157"/>
  <c r="AN157"/>
  <c r="AI144"/>
  <c r="AP196"/>
  <c r="AR196" s="1"/>
  <c r="AF142"/>
  <c r="AE142" s="1"/>
  <c r="AP200"/>
  <c r="AR200" s="1"/>
  <c r="AF193"/>
  <c r="AE193" s="1"/>
  <c r="AP192"/>
  <c r="AR192" s="1"/>
  <c r="AF185"/>
  <c r="AE185" s="1"/>
  <c r="AP184"/>
  <c r="AR184" s="1"/>
  <c r="AF151"/>
  <c r="AE151" s="1"/>
  <c r="AC148"/>
  <c r="Q148" s="1"/>
  <c r="AI140"/>
  <c r="AF134"/>
  <c r="AE134" s="1"/>
  <c r="AO131"/>
  <c r="AF181"/>
  <c r="AE181" s="1"/>
  <c r="AP180"/>
  <c r="AR180" s="1"/>
  <c r="AF173"/>
  <c r="AE173" s="1"/>
  <c r="AO168"/>
  <c r="AF165"/>
  <c r="AE165" s="1"/>
  <c r="AN153"/>
  <c r="AF147"/>
  <c r="AE147" s="1"/>
  <c r="AF136"/>
  <c r="AE136" s="1"/>
  <c r="AI159"/>
  <c r="AF199"/>
  <c r="AE199" s="1"/>
  <c r="AF191"/>
  <c r="AE191" s="1"/>
  <c r="AF183"/>
  <c r="AE183" s="1"/>
  <c r="AF175"/>
  <c r="AE175" s="1"/>
  <c r="AF167"/>
  <c r="AE167" s="1"/>
  <c r="AF138"/>
  <c r="AE138" s="1"/>
  <c r="AF132"/>
  <c r="AE132" s="1"/>
  <c r="AN131"/>
  <c r="AF128"/>
  <c r="AE128" s="1"/>
  <c r="AF124"/>
  <c r="AE124" s="1"/>
  <c r="AN118"/>
  <c r="AN114"/>
  <c r="AN110"/>
  <c r="AN106"/>
  <c r="AN97"/>
  <c r="AF96"/>
  <c r="AE96" s="1"/>
  <c r="AN93"/>
  <c r="AN85"/>
  <c r="AF78"/>
  <c r="AE78" s="1"/>
  <c r="AF76"/>
  <c r="AE76" s="1"/>
  <c r="AN74"/>
  <c r="AN70"/>
  <c r="AN53"/>
  <c r="AN49"/>
  <c r="AN45"/>
  <c r="AN41"/>
  <c r="AN37"/>
  <c r="AN33"/>
  <c r="AN29"/>
  <c r="AN27"/>
  <c r="AN19"/>
  <c r="AN15"/>
  <c r="AN7"/>
  <c r="AC200"/>
  <c r="Q200" s="1"/>
  <c r="AN197"/>
  <c r="AC196"/>
  <c r="AN193"/>
  <c r="AC192"/>
  <c r="Q192" s="1"/>
  <c r="AN189"/>
  <c r="AC188"/>
  <c r="Q188" s="1"/>
  <c r="AN185"/>
  <c r="AC184"/>
  <c r="Q184" s="1"/>
  <c r="AN181"/>
  <c r="AC180"/>
  <c r="Q180" s="1"/>
  <c r="AN177"/>
  <c r="AC176"/>
  <c r="AN173"/>
  <c r="AC172"/>
  <c r="Q172" s="1"/>
  <c r="AN169"/>
  <c r="AC168"/>
  <c r="AN165"/>
  <c r="AC164"/>
  <c r="Q164" s="1"/>
  <c r="AN161"/>
  <c r="AC160"/>
  <c r="Q160" s="1"/>
  <c r="AC155"/>
  <c r="Q155" s="1"/>
  <c r="AP151"/>
  <c r="AC147"/>
  <c r="AP143"/>
  <c r="AC139"/>
  <c r="Q139" s="1"/>
  <c r="AN136"/>
  <c r="AC135"/>
  <c r="Q135" s="1"/>
  <c r="AN132"/>
  <c r="AC131"/>
  <c r="Q131" s="1"/>
  <c r="AP129"/>
  <c r="AR129" s="1"/>
  <c r="AP125"/>
  <c r="AR125" s="1"/>
  <c r="AF92"/>
  <c r="AE92" s="1"/>
  <c r="AP91"/>
  <c r="AR91" s="1"/>
  <c r="AC91"/>
  <c r="AC90"/>
  <c r="AC86"/>
  <c r="Q86" s="1"/>
  <c r="AP83"/>
  <c r="AR83" s="1"/>
  <c r="AP79"/>
  <c r="AR79" s="1"/>
  <c r="AP73"/>
  <c r="AR73" s="1"/>
  <c r="AP69"/>
  <c r="AR69" s="1"/>
  <c r="AP65"/>
  <c r="AR65" s="1"/>
  <c r="AP61"/>
  <c r="AR61" s="1"/>
  <c r="AP13"/>
  <c r="AC10"/>
  <c r="AC8"/>
  <c r="AN199"/>
  <c r="AC198"/>
  <c r="Q198" s="1"/>
  <c r="AN195"/>
  <c r="AC194"/>
  <c r="Q194" s="1"/>
  <c r="AN191"/>
  <c r="AC190"/>
  <c r="AN187"/>
  <c r="AC186"/>
  <c r="Q186" s="1"/>
  <c r="AN183"/>
  <c r="AC182"/>
  <c r="Q182" s="1"/>
  <c r="AN179"/>
  <c r="AC178"/>
  <c r="Q178" s="1"/>
  <c r="AN175"/>
  <c r="AC174"/>
  <c r="AN171"/>
  <c r="AC170"/>
  <c r="Q170" s="1"/>
  <c r="AN167"/>
  <c r="AC166"/>
  <c r="Q166" s="1"/>
  <c r="AN163"/>
  <c r="AC162"/>
  <c r="Q162" s="1"/>
  <c r="AN159"/>
  <c r="AC159"/>
  <c r="Q159" s="1"/>
  <c r="AP155"/>
  <c r="AN151"/>
  <c r="AC151"/>
  <c r="Q151" s="1"/>
  <c r="AP147"/>
  <c r="AN143"/>
  <c r="AC143"/>
  <c r="Q143" s="1"/>
  <c r="AP139"/>
  <c r="AC137"/>
  <c r="Q137" s="1"/>
  <c r="AN134"/>
  <c r="AC133"/>
  <c r="Q133" s="1"/>
  <c r="AP127"/>
  <c r="AR127" s="1"/>
  <c r="AP123"/>
  <c r="AR123" s="1"/>
  <c r="AP120"/>
  <c r="AR120" s="1"/>
  <c r="AP116"/>
  <c r="AR116" s="1"/>
  <c r="AP112"/>
  <c r="AR112" s="1"/>
  <c r="AP108"/>
  <c r="AR108" s="1"/>
  <c r="AP104"/>
  <c r="AR104" s="1"/>
  <c r="AP95"/>
  <c r="AR95" s="1"/>
  <c r="AP89"/>
  <c r="AR89" s="1"/>
  <c r="AC89"/>
  <c r="AN88"/>
  <c r="AN87"/>
  <c r="AN86"/>
  <c r="AI86"/>
  <c r="AP77"/>
  <c r="AR77" s="1"/>
  <c r="AP75"/>
  <c r="AR75" s="1"/>
  <c r="AP71"/>
  <c r="AR71" s="1"/>
  <c r="AP51"/>
  <c r="AR51" s="1"/>
  <c r="AP47"/>
  <c r="AR47" s="1"/>
  <c r="AP43"/>
  <c r="AR43" s="1"/>
  <c r="AP39"/>
  <c r="AR39" s="1"/>
  <c r="AP35"/>
  <c r="AR35" s="1"/>
  <c r="AP31"/>
  <c r="AR31" s="1"/>
  <c r="AP17"/>
  <c r="AR17" s="1"/>
  <c r="AN12"/>
  <c r="AN11"/>
  <c r="AP9"/>
  <c r="AR9" s="1"/>
  <c r="AC9"/>
  <c r="AN8"/>
  <c r="AI8"/>
  <c r="AP5"/>
  <c r="AR5" s="1"/>
  <c r="AC5"/>
  <c r="AN3"/>
  <c r="AI3"/>
  <c r="AN130"/>
  <c r="AF129"/>
  <c r="AE129" s="1"/>
  <c r="AN128"/>
  <c r="AF127"/>
  <c r="AE127" s="1"/>
  <c r="AN126"/>
  <c r="AF125"/>
  <c r="AE125" s="1"/>
  <c r="AN124"/>
  <c r="AF123"/>
  <c r="AE123" s="1"/>
  <c r="AN122"/>
  <c r="AC120"/>
  <c r="AN119"/>
  <c r="AC116"/>
  <c r="AN115"/>
  <c r="AC112"/>
  <c r="AN111"/>
  <c r="AC108"/>
  <c r="AN107"/>
  <c r="AC104"/>
  <c r="AP99"/>
  <c r="AR99" s="1"/>
  <c r="AC99"/>
  <c r="AN96"/>
  <c r="AC95"/>
  <c r="AN94"/>
  <c r="AN90"/>
  <c r="AC87"/>
  <c r="AC85"/>
  <c r="Q85" s="1"/>
  <c r="AC83"/>
  <c r="AN82"/>
  <c r="AF79"/>
  <c r="AE79" s="1"/>
  <c r="AN78"/>
  <c r="AC77"/>
  <c r="AN76"/>
  <c r="AF75"/>
  <c r="AE75" s="1"/>
  <c r="AC74"/>
  <c r="AF73"/>
  <c r="AE73" s="1"/>
  <c r="AC72"/>
  <c r="AF71"/>
  <c r="AE71" s="1"/>
  <c r="AC70"/>
  <c r="Q70" s="1"/>
  <c r="U70" s="1"/>
  <c r="AC69"/>
  <c r="AN68"/>
  <c r="AC65"/>
  <c r="AN64"/>
  <c r="AC61"/>
  <c r="AN60"/>
  <c r="AN58"/>
  <c r="AP55"/>
  <c r="AR55" s="1"/>
  <c r="AC55"/>
  <c r="AC51"/>
  <c r="AN50"/>
  <c r="AC47"/>
  <c r="AN46"/>
  <c r="AC43"/>
  <c r="AN42"/>
  <c r="AC39"/>
  <c r="AN38"/>
  <c r="AC35"/>
  <c r="AN34"/>
  <c r="AC31"/>
  <c r="AN30"/>
  <c r="AN28"/>
  <c r="AP25"/>
  <c r="AR25" s="1"/>
  <c r="AC25"/>
  <c r="AP21"/>
  <c r="AR21" s="1"/>
  <c r="AC21"/>
  <c r="AC17"/>
  <c r="AN16"/>
  <c r="AC13"/>
  <c r="AC11"/>
  <c r="AN10"/>
  <c r="AC7"/>
  <c r="AP3"/>
  <c r="AR3" s="1"/>
  <c r="AO153"/>
  <c r="AO149"/>
  <c r="AO145"/>
  <c r="AN158"/>
  <c r="AP158"/>
  <c r="AR158" s="1"/>
  <c r="AN156"/>
  <c r="AP156"/>
  <c r="AR156" s="1"/>
  <c r="AN154"/>
  <c r="AP154"/>
  <c r="AR154" s="1"/>
  <c r="AN152"/>
  <c r="AP152"/>
  <c r="AR152" s="1"/>
  <c r="AN150"/>
  <c r="AP150"/>
  <c r="AR150" s="1"/>
  <c r="AN148"/>
  <c r="AP148"/>
  <c r="AR148" s="1"/>
  <c r="AN146"/>
  <c r="AP146"/>
  <c r="AR146" s="1"/>
  <c r="AN144"/>
  <c r="AP144"/>
  <c r="AR144" s="1"/>
  <c r="AN142"/>
  <c r="AP142"/>
  <c r="AR142" s="1"/>
  <c r="AN140"/>
  <c r="AP140"/>
  <c r="AR140" s="1"/>
  <c r="AN138"/>
  <c r="AP138"/>
  <c r="AR138" s="1"/>
  <c r="Q138"/>
  <c r="AI121"/>
  <c r="AI120"/>
  <c r="AI117"/>
  <c r="AI116"/>
  <c r="AI113"/>
  <c r="AI112"/>
  <c r="AI109"/>
  <c r="AI108"/>
  <c r="AI105"/>
  <c r="AI104"/>
  <c r="N100"/>
  <c r="AI200"/>
  <c r="AP199"/>
  <c r="AR199" s="1"/>
  <c r="AI198"/>
  <c r="AP197"/>
  <c r="AR197" s="1"/>
  <c r="AI196"/>
  <c r="AP195"/>
  <c r="AR195" s="1"/>
  <c r="AI194"/>
  <c r="AP193"/>
  <c r="AR193" s="1"/>
  <c r="AI192"/>
  <c r="AP191"/>
  <c r="AR191" s="1"/>
  <c r="AI190"/>
  <c r="AP189"/>
  <c r="AR189" s="1"/>
  <c r="AI188"/>
  <c r="AP187"/>
  <c r="AR187" s="1"/>
  <c r="AI186"/>
  <c r="AP185"/>
  <c r="AR185" s="1"/>
  <c r="AI184"/>
  <c r="AP183"/>
  <c r="AR183" s="1"/>
  <c r="AI182"/>
  <c r="AP181"/>
  <c r="AR181" s="1"/>
  <c r="AI180"/>
  <c r="AP179"/>
  <c r="AR179" s="1"/>
  <c r="AI178"/>
  <c r="AP177"/>
  <c r="AR177" s="1"/>
  <c r="AI176"/>
  <c r="AP175"/>
  <c r="AR175" s="1"/>
  <c r="AI174"/>
  <c r="AP173"/>
  <c r="AR173" s="1"/>
  <c r="AI172"/>
  <c r="AP171"/>
  <c r="AR171" s="1"/>
  <c r="AI170"/>
  <c r="AP169"/>
  <c r="AR169" s="1"/>
  <c r="AI168"/>
  <c r="AP167"/>
  <c r="AR167" s="1"/>
  <c r="AI166"/>
  <c r="AP165"/>
  <c r="AR165" s="1"/>
  <c r="AI164"/>
  <c r="AP163"/>
  <c r="AR163" s="1"/>
  <c r="AI162"/>
  <c r="AP161"/>
  <c r="AR161" s="1"/>
  <c r="AI160"/>
  <c r="AP159"/>
  <c r="AR159" s="1"/>
  <c r="AI157"/>
  <c r="AI155"/>
  <c r="AI153"/>
  <c r="AI151"/>
  <c r="AI149"/>
  <c r="AI147"/>
  <c r="AI145"/>
  <c r="AI143"/>
  <c r="AI141"/>
  <c r="AI139"/>
  <c r="AI122"/>
  <c r="AI119"/>
  <c r="AI118"/>
  <c r="AI115"/>
  <c r="AI114"/>
  <c r="AI111"/>
  <c r="AI110"/>
  <c r="AI107"/>
  <c r="AI106"/>
  <c r="N102"/>
  <c r="AF102"/>
  <c r="AE102" s="1"/>
  <c r="N98"/>
  <c r="AF98"/>
  <c r="AE98" s="1"/>
  <c r="AN102"/>
  <c r="AP102"/>
  <c r="AR102" s="1"/>
  <c r="AI101"/>
  <c r="AN100"/>
  <c r="AP100"/>
  <c r="AR100" s="1"/>
  <c r="AI99"/>
  <c r="AN98"/>
  <c r="AP98"/>
  <c r="AR98" s="1"/>
  <c r="AI95"/>
  <c r="AI88"/>
  <c r="AI87"/>
  <c r="AI84"/>
  <c r="AI83"/>
  <c r="AI80"/>
  <c r="AI77"/>
  <c r="Q74"/>
  <c r="Q72"/>
  <c r="U72" s="1"/>
  <c r="AI69"/>
  <c r="AI66"/>
  <c r="AI65"/>
  <c r="AI62"/>
  <c r="AI61"/>
  <c r="N56"/>
  <c r="AF56"/>
  <c r="AE56" s="1"/>
  <c r="AI137"/>
  <c r="AP136"/>
  <c r="AR136" s="1"/>
  <c r="AI135"/>
  <c r="AP134"/>
  <c r="AR134" s="1"/>
  <c r="AI133"/>
  <c r="AP132"/>
  <c r="AR132" s="1"/>
  <c r="AI131"/>
  <c r="AP130"/>
  <c r="AR130" s="1"/>
  <c r="AI129"/>
  <c r="AP128"/>
  <c r="AR128" s="1"/>
  <c r="AI127"/>
  <c r="AP126"/>
  <c r="AR126" s="1"/>
  <c r="AI125"/>
  <c r="AP124"/>
  <c r="AR124" s="1"/>
  <c r="AI123"/>
  <c r="AP122"/>
  <c r="AR122" s="1"/>
  <c r="W103"/>
  <c r="W102"/>
  <c r="W100"/>
  <c r="W98"/>
  <c r="AI94"/>
  <c r="AI93"/>
  <c r="AI91"/>
  <c r="AI90"/>
  <c r="AI89"/>
  <c r="AI82"/>
  <c r="AI81"/>
  <c r="Q73"/>
  <c r="U73" s="1"/>
  <c r="AI68"/>
  <c r="AI67"/>
  <c r="AI64"/>
  <c r="AI63"/>
  <c r="AI60"/>
  <c r="AI59"/>
  <c r="N58"/>
  <c r="AF58"/>
  <c r="AE58" s="1"/>
  <c r="N54"/>
  <c r="AP119"/>
  <c r="AR119" s="1"/>
  <c r="AP117"/>
  <c r="AR117" s="1"/>
  <c r="AP115"/>
  <c r="AR115" s="1"/>
  <c r="AP113"/>
  <c r="AR113" s="1"/>
  <c r="AP111"/>
  <c r="AR111" s="1"/>
  <c r="AP109"/>
  <c r="AR109" s="1"/>
  <c r="AP107"/>
  <c r="AR107" s="1"/>
  <c r="AP105"/>
  <c r="AR105" s="1"/>
  <c r="AP103"/>
  <c r="AR103" s="1"/>
  <c r="AI57"/>
  <c r="AN56"/>
  <c r="AP56"/>
  <c r="AR56" s="1"/>
  <c r="AI55"/>
  <c r="AN54"/>
  <c r="AP54"/>
  <c r="AR54" s="1"/>
  <c r="AI52"/>
  <c r="AI51"/>
  <c r="AI48"/>
  <c r="AI47"/>
  <c r="AI44"/>
  <c r="AI43"/>
  <c r="AI40"/>
  <c r="AI39"/>
  <c r="AI36"/>
  <c r="AI35"/>
  <c r="AI32"/>
  <c r="AI31"/>
  <c r="N26"/>
  <c r="AF26"/>
  <c r="AE26" s="1"/>
  <c r="Q26" s="1"/>
  <c r="U26" s="1"/>
  <c r="N22"/>
  <c r="Q92"/>
  <c r="Q78"/>
  <c r="Q76"/>
  <c r="W58"/>
  <c r="W56"/>
  <c r="W54"/>
  <c r="AI53"/>
  <c r="AI50"/>
  <c r="AI49"/>
  <c r="AI46"/>
  <c r="AI45"/>
  <c r="AI42"/>
  <c r="AI41"/>
  <c r="AI38"/>
  <c r="AI37"/>
  <c r="AI34"/>
  <c r="AI33"/>
  <c r="AI30"/>
  <c r="AI29"/>
  <c r="N28"/>
  <c r="AF28"/>
  <c r="AE28" s="1"/>
  <c r="N24"/>
  <c r="AF24"/>
  <c r="AE24" s="1"/>
  <c r="Q24" s="1"/>
  <c r="U24" s="1"/>
  <c r="N20"/>
  <c r="AI97"/>
  <c r="AP96"/>
  <c r="AR96" s="1"/>
  <c r="AP94"/>
  <c r="AR94" s="1"/>
  <c r="AP92"/>
  <c r="AR92" s="1"/>
  <c r="AP90"/>
  <c r="AR90" s="1"/>
  <c r="AP88"/>
  <c r="AR88" s="1"/>
  <c r="AP86"/>
  <c r="AR86" s="1"/>
  <c r="AI85"/>
  <c r="AP84"/>
  <c r="AR84" s="1"/>
  <c r="AP82"/>
  <c r="AR82" s="1"/>
  <c r="AP80"/>
  <c r="AR80" s="1"/>
  <c r="AI79"/>
  <c r="AP78"/>
  <c r="AR78" s="1"/>
  <c r="AP76"/>
  <c r="AR76" s="1"/>
  <c r="AP68"/>
  <c r="AR68" s="1"/>
  <c r="AP66"/>
  <c r="AR66" s="1"/>
  <c r="AP64"/>
  <c r="AR64" s="1"/>
  <c r="AP62"/>
  <c r="AR62" s="1"/>
  <c r="AP60"/>
  <c r="AR60" s="1"/>
  <c r="AP58"/>
  <c r="AR58" s="1"/>
  <c r="AI27"/>
  <c r="AN26"/>
  <c r="AP26"/>
  <c r="AR26" s="1"/>
  <c r="AI25"/>
  <c r="AN24"/>
  <c r="AP24"/>
  <c r="AR24" s="1"/>
  <c r="AI23"/>
  <c r="AN22"/>
  <c r="AP22"/>
  <c r="AR22" s="1"/>
  <c r="AI21"/>
  <c r="AN20"/>
  <c r="AP20"/>
  <c r="AR20" s="1"/>
  <c r="AI18"/>
  <c r="AI17"/>
  <c r="AI12"/>
  <c r="AI11"/>
  <c r="W28"/>
  <c r="W26"/>
  <c r="W24"/>
  <c r="W22"/>
  <c r="W20"/>
  <c r="AI19"/>
  <c r="AI16"/>
  <c r="AI15"/>
  <c r="AI10"/>
  <c r="AI9"/>
  <c r="AI5"/>
  <c r="AP52"/>
  <c r="AR52" s="1"/>
  <c r="AP50"/>
  <c r="AR50" s="1"/>
  <c r="AP48"/>
  <c r="AR48" s="1"/>
  <c r="AP46"/>
  <c r="AR46" s="1"/>
  <c r="AP44"/>
  <c r="AR44" s="1"/>
  <c r="AP42"/>
  <c r="AR42" s="1"/>
  <c r="AP40"/>
  <c r="AR40" s="1"/>
  <c r="AP38"/>
  <c r="AR38" s="1"/>
  <c r="AP36"/>
  <c r="AR36" s="1"/>
  <c r="AP34"/>
  <c r="AR34" s="1"/>
  <c r="AP32"/>
  <c r="AR32" s="1"/>
  <c r="AP30"/>
  <c r="AR30" s="1"/>
  <c r="AP28"/>
  <c r="AR28" s="1"/>
  <c r="AP18"/>
  <c r="AR18" s="1"/>
  <c r="AP16"/>
  <c r="AR16" s="1"/>
  <c r="AP14"/>
  <c r="AR14" s="1"/>
  <c r="AI13"/>
  <c r="AP12"/>
  <c r="AR12" s="1"/>
  <c r="AP10"/>
  <c r="AR10" s="1"/>
  <c r="AP8"/>
  <c r="AR8" s="1"/>
  <c r="AI7"/>
  <c r="AP6"/>
  <c r="AR6" s="1"/>
  <c r="AP4"/>
  <c r="AR4" s="1"/>
  <c r="M13" l="1"/>
  <c r="W13"/>
  <c r="M8"/>
  <c r="W8"/>
  <c r="M4"/>
  <c r="W4"/>
  <c r="M14"/>
  <c r="W14"/>
  <c r="Q12" i="8"/>
  <c r="U12" s="1"/>
  <c r="AT12" s="1"/>
  <c r="V12"/>
  <c r="AO6"/>
  <c r="O6"/>
  <c r="AH6"/>
  <c r="AF6" s="1"/>
  <c r="AE6" s="1"/>
  <c r="N6"/>
  <c r="R131"/>
  <c r="R181"/>
  <c r="R146"/>
  <c r="R41"/>
  <c r="R25"/>
  <c r="U57"/>
  <c r="AT57" s="1"/>
  <c r="R31"/>
  <c r="U79"/>
  <c r="AT79" s="1"/>
  <c r="R140"/>
  <c r="R35"/>
  <c r="R63"/>
  <c r="R158"/>
  <c r="R52"/>
  <c r="AH54" i="7"/>
  <c r="AF54" s="1"/>
  <c r="AE54" s="1"/>
  <c r="Q54" s="1"/>
  <c r="AH100"/>
  <c r="AF100" s="1"/>
  <c r="AE100" s="1"/>
  <c r="Q100" s="1"/>
  <c r="AT161"/>
  <c r="Q161"/>
  <c r="N103"/>
  <c r="AH103"/>
  <c r="Q167"/>
  <c r="AT167" s="1"/>
  <c r="Q58"/>
  <c r="Q56"/>
  <c r="U56" s="1"/>
  <c r="AT181"/>
  <c r="AT156"/>
  <c r="AT177"/>
  <c r="AH22"/>
  <c r="AF22" s="1"/>
  <c r="AE22" s="1"/>
  <c r="Q22" s="1"/>
  <c r="R22" s="1"/>
  <c r="Q195"/>
  <c r="AT195" s="1"/>
  <c r="AT148"/>
  <c r="AT169"/>
  <c r="Q28"/>
  <c r="U28" s="1"/>
  <c r="Q102"/>
  <c r="R102" s="1"/>
  <c r="AT197"/>
  <c r="Q127"/>
  <c r="R127" s="1"/>
  <c r="Q144"/>
  <c r="AT144" s="1"/>
  <c r="Q173"/>
  <c r="R173" s="1"/>
  <c r="AT163"/>
  <c r="AT154"/>
  <c r="AT142"/>
  <c r="AT146"/>
  <c r="AT191"/>
  <c r="Q96"/>
  <c r="R96" s="1"/>
  <c r="Q71"/>
  <c r="Q98"/>
  <c r="AT98" s="1"/>
  <c r="Q20"/>
  <c r="Q75"/>
  <c r="R75" s="1"/>
  <c r="R60" i="8"/>
  <c r="R176"/>
  <c r="R194"/>
  <c r="R14"/>
  <c r="R103"/>
  <c r="R70"/>
  <c r="R48"/>
  <c r="R97"/>
  <c r="R178"/>
  <c r="U148"/>
  <c r="AT148" s="1"/>
  <c r="R148"/>
  <c r="R101"/>
  <c r="U101"/>
  <c r="AT101" s="1"/>
  <c r="R109"/>
  <c r="U109"/>
  <c r="AT109" s="1"/>
  <c r="R179"/>
  <c r="U179"/>
  <c r="AT179" s="1"/>
  <c r="U171"/>
  <c r="AT171" s="1"/>
  <c r="R171"/>
  <c r="U32"/>
  <c r="AT32" s="1"/>
  <c r="R32"/>
  <c r="U54"/>
  <c r="AT54" s="1"/>
  <c r="R54"/>
  <c r="U100"/>
  <c r="AT100" s="1"/>
  <c r="R100"/>
  <c r="U134"/>
  <c r="AT134" s="1"/>
  <c r="R134"/>
  <c r="U107"/>
  <c r="AT107" s="1"/>
  <c r="R107"/>
  <c r="R124"/>
  <c r="U124"/>
  <c r="AT124" s="1"/>
  <c r="U93"/>
  <c r="AT93" s="1"/>
  <c r="R93"/>
  <c r="U144"/>
  <c r="AT144" s="1"/>
  <c r="R144"/>
  <c r="U68"/>
  <c r="AT68" s="1"/>
  <c r="R68"/>
  <c r="U26"/>
  <c r="AT26" s="1"/>
  <c r="R26"/>
  <c r="R168"/>
  <c r="U168"/>
  <c r="AT168" s="1"/>
  <c r="U96"/>
  <c r="AT96" s="1"/>
  <c r="R96"/>
  <c r="U17"/>
  <c r="AT17" s="1"/>
  <c r="R17"/>
  <c r="U92"/>
  <c r="AT92" s="1"/>
  <c r="R92"/>
  <c r="U13"/>
  <c r="AT13" s="1"/>
  <c r="R13"/>
  <c r="R175"/>
  <c r="R184"/>
  <c r="U128"/>
  <c r="AT128" s="1"/>
  <c r="Q71"/>
  <c r="U71" s="1"/>
  <c r="AT71" s="1"/>
  <c r="Q137"/>
  <c r="U137" s="1"/>
  <c r="AT137" s="1"/>
  <c r="R115"/>
  <c r="Q180"/>
  <c r="U180" s="1"/>
  <c r="AT180" s="1"/>
  <c r="Q126"/>
  <c r="R80"/>
  <c r="U87"/>
  <c r="AT87" s="1"/>
  <c r="R198"/>
  <c r="R173"/>
  <c r="U95"/>
  <c r="AT95" s="1"/>
  <c r="R174"/>
  <c r="Q172"/>
  <c r="U172" s="1"/>
  <c r="AT172" s="1"/>
  <c r="R170"/>
  <c r="R138"/>
  <c r="Q19"/>
  <c r="U19" s="1"/>
  <c r="AT19" s="1"/>
  <c r="R82"/>
  <c r="R18"/>
  <c r="R4"/>
  <c r="R123"/>
  <c r="R53"/>
  <c r="Q15"/>
  <c r="R15" s="1"/>
  <c r="U11"/>
  <c r="AT11" s="1"/>
  <c r="R11"/>
  <c r="V15"/>
  <c r="AO15"/>
  <c r="R102"/>
  <c r="R182"/>
  <c r="R38"/>
  <c r="R24"/>
  <c r="R10"/>
  <c r="R186"/>
  <c r="R143"/>
  <c r="U143"/>
  <c r="AT143" s="1"/>
  <c r="R200"/>
  <c r="R12"/>
  <c r="U85"/>
  <c r="AT85" s="1"/>
  <c r="R85"/>
  <c r="U72"/>
  <c r="AT72" s="1"/>
  <c r="R72"/>
  <c r="U23"/>
  <c r="AT23" s="1"/>
  <c r="R23"/>
  <c r="U89"/>
  <c r="AT89" s="1"/>
  <c r="R89"/>
  <c r="U27"/>
  <c r="AT27" s="1"/>
  <c r="R27"/>
  <c r="U64"/>
  <c r="AT64" s="1"/>
  <c r="R64"/>
  <c r="U81"/>
  <c r="AT81" s="1"/>
  <c r="R81"/>
  <c r="U196"/>
  <c r="AT196" s="1"/>
  <c r="R196"/>
  <c r="M7"/>
  <c r="O7" s="1"/>
  <c r="W7"/>
  <c r="U188"/>
  <c r="AT188" s="1"/>
  <c r="R188"/>
  <c r="U136"/>
  <c r="AT136" s="1"/>
  <c r="R136"/>
  <c r="AO5"/>
  <c r="N5"/>
  <c r="AH5"/>
  <c r="AF5" s="1"/>
  <c r="AE5" s="1"/>
  <c r="Q5" s="1"/>
  <c r="Q145"/>
  <c r="Q185"/>
  <c r="Q106"/>
  <c r="Q98"/>
  <c r="R99"/>
  <c r="R177"/>
  <c r="R141"/>
  <c r="Q130"/>
  <c r="Q193"/>
  <c r="Q122"/>
  <c r="Q161"/>
  <c r="Q77"/>
  <c r="R55"/>
  <c r="R39"/>
  <c r="R19"/>
  <c r="R73"/>
  <c r="Q118"/>
  <c r="Q169"/>
  <c r="Q157"/>
  <c r="R30"/>
  <c r="M3"/>
  <c r="O3" s="1"/>
  <c r="W3"/>
  <c r="R192"/>
  <c r="Q110"/>
  <c r="Q149"/>
  <c r="R67"/>
  <c r="R51"/>
  <c r="R43"/>
  <c r="R58"/>
  <c r="R42"/>
  <c r="Q114"/>
  <c r="Q165"/>
  <c r="Q153"/>
  <c r="R137"/>
  <c r="R50"/>
  <c r="R22"/>
  <c r="M7" i="7"/>
  <c r="AH7" s="1"/>
  <c r="O7" s="1"/>
  <c r="W7"/>
  <c r="M6"/>
  <c r="W6"/>
  <c r="AO143"/>
  <c r="AR143"/>
  <c r="AO72"/>
  <c r="AR72"/>
  <c r="AO133"/>
  <c r="AR133"/>
  <c r="AO155"/>
  <c r="AR155"/>
  <c r="AO157"/>
  <c r="AR157"/>
  <c r="AO139"/>
  <c r="AR139"/>
  <c r="AO147"/>
  <c r="AR147"/>
  <c r="AO13"/>
  <c r="AR13"/>
  <c r="AO151"/>
  <c r="AR151"/>
  <c r="AO70"/>
  <c r="AR70"/>
  <c r="AO74"/>
  <c r="AR74"/>
  <c r="AO141"/>
  <c r="AR141"/>
  <c r="AO178"/>
  <c r="AR178"/>
  <c r="AO85"/>
  <c r="AR85"/>
  <c r="AT92"/>
  <c r="AF103"/>
  <c r="AE103" s="1"/>
  <c r="AT73"/>
  <c r="AT187"/>
  <c r="R187"/>
  <c r="AO71"/>
  <c r="AO97"/>
  <c r="R123"/>
  <c r="AT128"/>
  <c r="R128"/>
  <c r="AT158"/>
  <c r="R158"/>
  <c r="AT183"/>
  <c r="R183"/>
  <c r="AT124"/>
  <c r="R124"/>
  <c r="AT76"/>
  <c r="R144"/>
  <c r="AO123"/>
  <c r="AO160"/>
  <c r="AT56"/>
  <c r="AT127"/>
  <c r="R142"/>
  <c r="R150"/>
  <c r="R191"/>
  <c r="AT138"/>
  <c r="AO79"/>
  <c r="AO188"/>
  <c r="M3"/>
  <c r="AH3" s="1"/>
  <c r="O3" s="1"/>
  <c r="Q3" s="1"/>
  <c r="U3" s="1"/>
  <c r="W3"/>
  <c r="AT140"/>
  <c r="R140"/>
  <c r="R125"/>
  <c r="AT125"/>
  <c r="AT175"/>
  <c r="R175"/>
  <c r="AO135"/>
  <c r="AT78"/>
  <c r="R185"/>
  <c r="AO73"/>
  <c r="R169"/>
  <c r="R132"/>
  <c r="R156"/>
  <c r="R171"/>
  <c r="R177"/>
  <c r="AO75"/>
  <c r="AO125"/>
  <c r="R188"/>
  <c r="AT188"/>
  <c r="AT85"/>
  <c r="R85"/>
  <c r="R190"/>
  <c r="AT190"/>
  <c r="R166"/>
  <c r="AT166"/>
  <c r="R198"/>
  <c r="AT198"/>
  <c r="AT126"/>
  <c r="R126"/>
  <c r="R196"/>
  <c r="AT196"/>
  <c r="AT130"/>
  <c r="R130"/>
  <c r="AO166"/>
  <c r="AO137"/>
  <c r="AO186"/>
  <c r="AO174"/>
  <c r="AO182"/>
  <c r="R179"/>
  <c r="AT24"/>
  <c r="AT129"/>
  <c r="R154"/>
  <c r="R161"/>
  <c r="R167"/>
  <c r="R193"/>
  <c r="R199"/>
  <c r="AO129"/>
  <c r="AO194"/>
  <c r="AT26"/>
  <c r="R136"/>
  <c r="R163"/>
  <c r="AO176"/>
  <c r="R170"/>
  <c r="AT170"/>
  <c r="R186"/>
  <c r="AT186"/>
  <c r="AT168"/>
  <c r="R168"/>
  <c r="AT184"/>
  <c r="R184"/>
  <c r="AT200"/>
  <c r="R200"/>
  <c r="R174"/>
  <c r="AT174"/>
  <c r="AT172"/>
  <c r="R172"/>
  <c r="R162"/>
  <c r="AT162"/>
  <c r="R178"/>
  <c r="AT178"/>
  <c r="R194"/>
  <c r="AT194"/>
  <c r="AT160"/>
  <c r="R160"/>
  <c r="AT176"/>
  <c r="R176"/>
  <c r="AT192"/>
  <c r="R192"/>
  <c r="R182"/>
  <c r="AT182"/>
  <c r="AT164"/>
  <c r="R164"/>
  <c r="AT180"/>
  <c r="R180"/>
  <c r="AO200"/>
  <c r="AO180"/>
  <c r="AO172"/>
  <c r="AO190"/>
  <c r="AO198"/>
  <c r="AT86"/>
  <c r="R134"/>
  <c r="R146"/>
  <c r="AO184"/>
  <c r="AO192"/>
  <c r="AO196"/>
  <c r="AO164"/>
  <c r="R148"/>
  <c r="R152"/>
  <c r="R165"/>
  <c r="R181"/>
  <c r="R189"/>
  <c r="R197"/>
  <c r="AO127"/>
  <c r="AT28"/>
  <c r="R28"/>
  <c r="AO8"/>
  <c r="AO14"/>
  <c r="M5"/>
  <c r="AH5" s="1"/>
  <c r="O5" s="1"/>
  <c r="W5"/>
  <c r="M9"/>
  <c r="AH9" s="1"/>
  <c r="O9" s="1"/>
  <c r="W9"/>
  <c r="M10"/>
  <c r="AH10" s="1"/>
  <c r="O10" s="1"/>
  <c r="W10"/>
  <c r="M15"/>
  <c r="AH15" s="1"/>
  <c r="O15" s="1"/>
  <c r="W15"/>
  <c r="M16"/>
  <c r="AH16" s="1"/>
  <c r="O16" s="1"/>
  <c r="W16"/>
  <c r="M19"/>
  <c r="AH19" s="1"/>
  <c r="W19"/>
  <c r="M11"/>
  <c r="AH11" s="1"/>
  <c r="O11" s="1"/>
  <c r="W11"/>
  <c r="M12"/>
  <c r="AH12" s="1"/>
  <c r="O12" s="1"/>
  <c r="W12"/>
  <c r="M17"/>
  <c r="AH17" s="1"/>
  <c r="O17" s="1"/>
  <c r="W17"/>
  <c r="M18"/>
  <c r="AH18" s="1"/>
  <c r="O18" s="1"/>
  <c r="W18"/>
  <c r="AO20"/>
  <c r="M21"/>
  <c r="AH21" s="1"/>
  <c r="O21" s="1"/>
  <c r="W21"/>
  <c r="AO22"/>
  <c r="M23"/>
  <c r="AH23" s="1"/>
  <c r="W23"/>
  <c r="AO24"/>
  <c r="M25"/>
  <c r="AH25" s="1"/>
  <c r="W25"/>
  <c r="AO26"/>
  <c r="M27"/>
  <c r="AH27" s="1"/>
  <c r="W27"/>
  <c r="AO78"/>
  <c r="AO86"/>
  <c r="M29"/>
  <c r="AH29" s="1"/>
  <c r="O29" s="1"/>
  <c r="W29"/>
  <c r="M30"/>
  <c r="AH30" s="1"/>
  <c r="W30"/>
  <c r="M33"/>
  <c r="AH33" s="1"/>
  <c r="W33"/>
  <c r="M34"/>
  <c r="AH34" s="1"/>
  <c r="W34"/>
  <c r="M37"/>
  <c r="AH37" s="1"/>
  <c r="W37"/>
  <c r="M38"/>
  <c r="AH38" s="1"/>
  <c r="W38"/>
  <c r="M41"/>
  <c r="AH41" s="1"/>
  <c r="W41"/>
  <c r="M42"/>
  <c r="AH42" s="1"/>
  <c r="W42"/>
  <c r="M45"/>
  <c r="AH45" s="1"/>
  <c r="W45"/>
  <c r="M46"/>
  <c r="AH46" s="1"/>
  <c r="W46"/>
  <c r="M49"/>
  <c r="AH49" s="1"/>
  <c r="W49"/>
  <c r="M50"/>
  <c r="AH50" s="1"/>
  <c r="W50"/>
  <c r="M53"/>
  <c r="AH53" s="1"/>
  <c r="W53"/>
  <c r="AT79"/>
  <c r="R79"/>
  <c r="AT97"/>
  <c r="R97"/>
  <c r="AO103"/>
  <c r="M59"/>
  <c r="AH59" s="1"/>
  <c r="W59"/>
  <c r="M60"/>
  <c r="AH60" s="1"/>
  <c r="W60"/>
  <c r="M63"/>
  <c r="AH63" s="1"/>
  <c r="W63"/>
  <c r="M64"/>
  <c r="AH64" s="1"/>
  <c r="W64"/>
  <c r="M67"/>
  <c r="AH67" s="1"/>
  <c r="W67"/>
  <c r="M68"/>
  <c r="AH68" s="1"/>
  <c r="W68"/>
  <c r="AO124"/>
  <c r="AO128"/>
  <c r="AO132"/>
  <c r="AO136"/>
  <c r="M61"/>
  <c r="AH61" s="1"/>
  <c r="W61"/>
  <c r="M62"/>
  <c r="AH62" s="1"/>
  <c r="W62"/>
  <c r="M65"/>
  <c r="AH65" s="1"/>
  <c r="W65"/>
  <c r="M66"/>
  <c r="AH66" s="1"/>
  <c r="W66"/>
  <c r="M69"/>
  <c r="AH69" s="1"/>
  <c r="W69"/>
  <c r="R131"/>
  <c r="AT131"/>
  <c r="R135"/>
  <c r="AT135"/>
  <c r="AT139"/>
  <c r="R139"/>
  <c r="AT141"/>
  <c r="R141"/>
  <c r="AT143"/>
  <c r="R143"/>
  <c r="AT145"/>
  <c r="R145"/>
  <c r="AT147"/>
  <c r="R147"/>
  <c r="AT149"/>
  <c r="R149"/>
  <c r="AT151"/>
  <c r="R151"/>
  <c r="AT153"/>
  <c r="R153"/>
  <c r="AT155"/>
  <c r="R155"/>
  <c r="AT157"/>
  <c r="R157"/>
  <c r="AT159"/>
  <c r="R159"/>
  <c r="AO161"/>
  <c r="AO165"/>
  <c r="AO169"/>
  <c r="AO173"/>
  <c r="AO177"/>
  <c r="AO181"/>
  <c r="AO185"/>
  <c r="AO189"/>
  <c r="AO193"/>
  <c r="AO197"/>
  <c r="AO4"/>
  <c r="AO28"/>
  <c r="AO58"/>
  <c r="AO76"/>
  <c r="AO92"/>
  <c r="AO96"/>
  <c r="M31"/>
  <c r="AH31" s="1"/>
  <c r="W31"/>
  <c r="M32"/>
  <c r="AH32" s="1"/>
  <c r="W32"/>
  <c r="M35"/>
  <c r="AH35" s="1"/>
  <c r="W35"/>
  <c r="M36"/>
  <c r="AH36" s="1"/>
  <c r="W36"/>
  <c r="M39"/>
  <c r="AH39" s="1"/>
  <c r="W39"/>
  <c r="M40"/>
  <c r="AH40" s="1"/>
  <c r="W40"/>
  <c r="M43"/>
  <c r="AH43" s="1"/>
  <c r="W43"/>
  <c r="M44"/>
  <c r="AH44" s="1"/>
  <c r="W44"/>
  <c r="M47"/>
  <c r="AH47" s="1"/>
  <c r="W47"/>
  <c r="M48"/>
  <c r="AH48" s="1"/>
  <c r="W48"/>
  <c r="M51"/>
  <c r="AH51" s="1"/>
  <c r="W51"/>
  <c r="M52"/>
  <c r="AH52" s="1"/>
  <c r="W52"/>
  <c r="AO54"/>
  <c r="M55"/>
  <c r="AH55" s="1"/>
  <c r="W55"/>
  <c r="AO56"/>
  <c r="M57"/>
  <c r="AH57" s="1"/>
  <c r="W57"/>
  <c r="M81"/>
  <c r="AH81" s="1"/>
  <c r="W81"/>
  <c r="M82"/>
  <c r="AH82" s="1"/>
  <c r="W82"/>
  <c r="M89"/>
  <c r="AH89" s="1"/>
  <c r="W89"/>
  <c r="M90"/>
  <c r="AH90" s="1"/>
  <c r="W90"/>
  <c r="M91"/>
  <c r="AH91" s="1"/>
  <c r="W91"/>
  <c r="M93"/>
  <c r="AH93" s="1"/>
  <c r="W93"/>
  <c r="M94"/>
  <c r="AH94" s="1"/>
  <c r="W94"/>
  <c r="AO126"/>
  <c r="AO130"/>
  <c r="AO134"/>
  <c r="M77"/>
  <c r="AH77" s="1"/>
  <c r="W77"/>
  <c r="M80"/>
  <c r="AH80" s="1"/>
  <c r="W80"/>
  <c r="M83"/>
  <c r="AH83" s="1"/>
  <c r="W83"/>
  <c r="M84"/>
  <c r="AH84" s="1"/>
  <c r="W84"/>
  <c r="M87"/>
  <c r="AH87" s="1"/>
  <c r="W87"/>
  <c r="M88"/>
  <c r="AH88" s="1"/>
  <c r="W88"/>
  <c r="M95"/>
  <c r="AH95" s="1"/>
  <c r="W95"/>
  <c r="AO98"/>
  <c r="M99"/>
  <c r="AH99" s="1"/>
  <c r="W99"/>
  <c r="AO100"/>
  <c r="M101"/>
  <c r="AH101" s="1"/>
  <c r="W101"/>
  <c r="AO102"/>
  <c r="M106"/>
  <c r="AH106" s="1"/>
  <c r="W106"/>
  <c r="M107"/>
  <c r="AH107" s="1"/>
  <c r="W107"/>
  <c r="M110"/>
  <c r="AH110" s="1"/>
  <c r="W110"/>
  <c r="M111"/>
  <c r="AH111" s="1"/>
  <c r="W111"/>
  <c r="M114"/>
  <c r="AH114" s="1"/>
  <c r="W114"/>
  <c r="M115"/>
  <c r="AH115" s="1"/>
  <c r="W115"/>
  <c r="M118"/>
  <c r="AH118" s="1"/>
  <c r="W118"/>
  <c r="M119"/>
  <c r="AH119" s="1"/>
  <c r="W119"/>
  <c r="M122"/>
  <c r="AH122" s="1"/>
  <c r="W122"/>
  <c r="R133"/>
  <c r="AT133"/>
  <c r="R137"/>
  <c r="AT137"/>
  <c r="AO159"/>
  <c r="AO163"/>
  <c r="AO167"/>
  <c r="AO171"/>
  <c r="AO175"/>
  <c r="AO179"/>
  <c r="AO183"/>
  <c r="AO187"/>
  <c r="AO191"/>
  <c r="AO195"/>
  <c r="AO199"/>
  <c r="M104"/>
  <c r="AH104" s="1"/>
  <c r="W104"/>
  <c r="M105"/>
  <c r="AH105" s="1"/>
  <c r="W105"/>
  <c r="M108"/>
  <c r="AH108" s="1"/>
  <c r="W108"/>
  <c r="M109"/>
  <c r="AH109" s="1"/>
  <c r="W109"/>
  <c r="M112"/>
  <c r="AH112" s="1"/>
  <c r="W112"/>
  <c r="M113"/>
  <c r="AH113" s="1"/>
  <c r="W113"/>
  <c r="M116"/>
  <c r="AH116" s="1"/>
  <c r="W116"/>
  <c r="M117"/>
  <c r="AH117" s="1"/>
  <c r="W117"/>
  <c r="M120"/>
  <c r="AH120" s="1"/>
  <c r="W120"/>
  <c r="M121"/>
  <c r="AH121" s="1"/>
  <c r="W121"/>
  <c r="AO138"/>
  <c r="AO140"/>
  <c r="AO142"/>
  <c r="AO144"/>
  <c r="AO146"/>
  <c r="AO148"/>
  <c r="AO150"/>
  <c r="AO152"/>
  <c r="AO154"/>
  <c r="AO156"/>
  <c r="AO158"/>
  <c r="R86"/>
  <c r="R92"/>
  <c r="AH14" l="1"/>
  <c r="N14"/>
  <c r="AH4"/>
  <c r="N4"/>
  <c r="AH8"/>
  <c r="N8"/>
  <c r="AH13"/>
  <c r="N13"/>
  <c r="U20"/>
  <c r="AT20" s="1"/>
  <c r="U22"/>
  <c r="AT22" s="1"/>
  <c r="U54"/>
  <c r="AT54" s="1"/>
  <c r="R71"/>
  <c r="U71"/>
  <c r="U58"/>
  <c r="AT58" s="1"/>
  <c r="U15" i="8"/>
  <c r="AT15" s="1"/>
  <c r="Q6"/>
  <c r="R180"/>
  <c r="AT100" i="7"/>
  <c r="R100"/>
  <c r="R58"/>
  <c r="AT102"/>
  <c r="AT173"/>
  <c r="R195"/>
  <c r="AT71"/>
  <c r="R98"/>
  <c r="AT75"/>
  <c r="AO6"/>
  <c r="AH6"/>
  <c r="O6" s="1"/>
  <c r="Q103"/>
  <c r="AT103" s="1"/>
  <c r="R20"/>
  <c r="AT96"/>
  <c r="R172" i="8"/>
  <c r="R71"/>
  <c r="V5"/>
  <c r="U5"/>
  <c r="AT5" s="1"/>
  <c r="R5"/>
  <c r="U126"/>
  <c r="AT126" s="1"/>
  <c r="R126"/>
  <c r="U114"/>
  <c r="AT114" s="1"/>
  <c r="R114"/>
  <c r="U161"/>
  <c r="AT161" s="1"/>
  <c r="R161"/>
  <c r="U98"/>
  <c r="AT98" s="1"/>
  <c r="R98"/>
  <c r="U165"/>
  <c r="AT165" s="1"/>
  <c r="R165"/>
  <c r="U77"/>
  <c r="AT77" s="1"/>
  <c r="R77"/>
  <c r="U145"/>
  <c r="AT145" s="1"/>
  <c r="R145"/>
  <c r="U153"/>
  <c r="AT153" s="1"/>
  <c r="R153"/>
  <c r="U149"/>
  <c r="AT149" s="1"/>
  <c r="R149"/>
  <c r="AH3"/>
  <c r="AF3" s="1"/>
  <c r="AE3" s="1"/>
  <c r="Q3" s="1"/>
  <c r="N3"/>
  <c r="AO3"/>
  <c r="U118"/>
  <c r="AT118" s="1"/>
  <c r="R118"/>
  <c r="U193"/>
  <c r="AT193" s="1"/>
  <c r="R193"/>
  <c r="U185"/>
  <c r="AT185" s="1"/>
  <c r="R185"/>
  <c r="AH7"/>
  <c r="AF7" s="1"/>
  <c r="AE7" s="1"/>
  <c r="Q7" s="1"/>
  <c r="V7" s="1"/>
  <c r="N7"/>
  <c r="AO7"/>
  <c r="U157"/>
  <c r="AT157" s="1"/>
  <c r="R157"/>
  <c r="U110"/>
  <c r="AT110" s="1"/>
  <c r="R110"/>
  <c r="U130"/>
  <c r="AT130" s="1"/>
  <c r="R130"/>
  <c r="U169"/>
  <c r="AT169" s="1"/>
  <c r="R169"/>
  <c r="U122"/>
  <c r="AT122" s="1"/>
  <c r="R122"/>
  <c r="U106"/>
  <c r="AT106" s="1"/>
  <c r="R106"/>
  <c r="N7" i="7"/>
  <c r="AF7"/>
  <c r="AE7" s="1"/>
  <c r="Q7" s="1"/>
  <c r="U7" s="1"/>
  <c r="AO7"/>
  <c r="N6"/>
  <c r="R73"/>
  <c r="R138"/>
  <c r="R26"/>
  <c r="R56"/>
  <c r="R78"/>
  <c r="R76"/>
  <c r="R54"/>
  <c r="AF3"/>
  <c r="AE3" s="1"/>
  <c r="N3"/>
  <c r="AO3"/>
  <c r="R72"/>
  <c r="AT72"/>
  <c r="R24"/>
  <c r="R70"/>
  <c r="AT70"/>
  <c r="AT74"/>
  <c r="R74"/>
  <c r="AO69"/>
  <c r="N69"/>
  <c r="AF69"/>
  <c r="AE69" s="1"/>
  <c r="Q69" s="1"/>
  <c r="U69" s="1"/>
  <c r="N66"/>
  <c r="AF66"/>
  <c r="AE66" s="1"/>
  <c r="Q66" s="1"/>
  <c r="U66" s="1"/>
  <c r="AO66"/>
  <c r="AO65"/>
  <c r="N65"/>
  <c r="AF65"/>
  <c r="AE65" s="1"/>
  <c r="Q65" s="1"/>
  <c r="U65" s="1"/>
  <c r="N62"/>
  <c r="AF62"/>
  <c r="AE62" s="1"/>
  <c r="Q62" s="1"/>
  <c r="U62" s="1"/>
  <c r="AO62"/>
  <c r="AO61"/>
  <c r="N61"/>
  <c r="AF61"/>
  <c r="AE61" s="1"/>
  <c r="Q61" s="1"/>
  <c r="U61" s="1"/>
  <c r="N68"/>
  <c r="AF68"/>
  <c r="AE68" s="1"/>
  <c r="Q68" s="1"/>
  <c r="U68" s="1"/>
  <c r="AO68"/>
  <c r="AO67"/>
  <c r="N67"/>
  <c r="AF67"/>
  <c r="AE67" s="1"/>
  <c r="Q67" s="1"/>
  <c r="U67" s="1"/>
  <c r="N64"/>
  <c r="AF64"/>
  <c r="AE64" s="1"/>
  <c r="Q64" s="1"/>
  <c r="U64" s="1"/>
  <c r="AO64"/>
  <c r="AO63"/>
  <c r="N63"/>
  <c r="AF63"/>
  <c r="AE63" s="1"/>
  <c r="Q63" s="1"/>
  <c r="U63" s="1"/>
  <c r="N60"/>
  <c r="AF60"/>
  <c r="AE60" s="1"/>
  <c r="Q60" s="1"/>
  <c r="U60" s="1"/>
  <c r="AO60"/>
  <c r="AO59"/>
  <c r="N59"/>
  <c r="AF59"/>
  <c r="AE59" s="1"/>
  <c r="Q59" s="1"/>
  <c r="U59" s="1"/>
  <c r="AO53"/>
  <c r="N53"/>
  <c r="AF53"/>
  <c r="AE53" s="1"/>
  <c r="Q53" s="1"/>
  <c r="U53" s="1"/>
  <c r="N50"/>
  <c r="AF50"/>
  <c r="AE50" s="1"/>
  <c r="Q50" s="1"/>
  <c r="U50" s="1"/>
  <c r="AO50"/>
  <c r="AO49"/>
  <c r="N49"/>
  <c r="AF49"/>
  <c r="AE49" s="1"/>
  <c r="Q49" s="1"/>
  <c r="U49" s="1"/>
  <c r="N46"/>
  <c r="AF46"/>
  <c r="AE46" s="1"/>
  <c r="Q46" s="1"/>
  <c r="U46" s="1"/>
  <c r="AO46"/>
  <c r="AO45"/>
  <c r="N45"/>
  <c r="AF45"/>
  <c r="AE45" s="1"/>
  <c r="Q45" s="1"/>
  <c r="U45" s="1"/>
  <c r="N42"/>
  <c r="AF42"/>
  <c r="AE42" s="1"/>
  <c r="Q42" s="1"/>
  <c r="U42" s="1"/>
  <c r="AO42"/>
  <c r="AO41"/>
  <c r="N41"/>
  <c r="AF41"/>
  <c r="AE41" s="1"/>
  <c r="Q41" s="1"/>
  <c r="U41" s="1"/>
  <c r="N38"/>
  <c r="AF38"/>
  <c r="AE38" s="1"/>
  <c r="Q38" s="1"/>
  <c r="U38" s="1"/>
  <c r="AO38"/>
  <c r="AO37"/>
  <c r="N37"/>
  <c r="AF37"/>
  <c r="AE37" s="1"/>
  <c r="Q37" s="1"/>
  <c r="U37" s="1"/>
  <c r="N34"/>
  <c r="AF34"/>
  <c r="AE34" s="1"/>
  <c r="Q34" s="1"/>
  <c r="U34" s="1"/>
  <c r="AO34"/>
  <c r="AO33"/>
  <c r="N33"/>
  <c r="AF33"/>
  <c r="AE33" s="1"/>
  <c r="Q33" s="1"/>
  <c r="U33" s="1"/>
  <c r="N30"/>
  <c r="AF30"/>
  <c r="AE30" s="1"/>
  <c r="Q30" s="1"/>
  <c r="U30" s="1"/>
  <c r="AO30"/>
  <c r="AO29"/>
  <c r="N29"/>
  <c r="AF29"/>
  <c r="AE29" s="1"/>
  <c r="Q29" s="1"/>
  <c r="AO27"/>
  <c r="N27"/>
  <c r="AF27"/>
  <c r="AE27" s="1"/>
  <c r="Q27" s="1"/>
  <c r="U27" s="1"/>
  <c r="AO25"/>
  <c r="N25"/>
  <c r="AF25"/>
  <c r="AE25" s="1"/>
  <c r="Q25" s="1"/>
  <c r="U25" s="1"/>
  <c r="AO23"/>
  <c r="N23"/>
  <c r="AF23"/>
  <c r="AE23" s="1"/>
  <c r="Q23" s="1"/>
  <c r="U23" s="1"/>
  <c r="AO21"/>
  <c r="N21"/>
  <c r="AF21"/>
  <c r="AE21" s="1"/>
  <c r="Q21" s="1"/>
  <c r="U21" s="1"/>
  <c r="N18"/>
  <c r="AF18"/>
  <c r="AE18" s="1"/>
  <c r="Q18" s="1"/>
  <c r="U18" s="1"/>
  <c r="AO18"/>
  <c r="AO17"/>
  <c r="N17"/>
  <c r="AF17"/>
  <c r="AE17" s="1"/>
  <c r="Q17" s="1"/>
  <c r="U17" s="1"/>
  <c r="N12"/>
  <c r="AF12"/>
  <c r="AE12" s="1"/>
  <c r="Q12" s="1"/>
  <c r="U12" s="1"/>
  <c r="AO12"/>
  <c r="AO11"/>
  <c r="N11"/>
  <c r="AF11"/>
  <c r="AE11" s="1"/>
  <c r="Q11" s="1"/>
  <c r="U11" s="1"/>
  <c r="AO19"/>
  <c r="N19"/>
  <c r="AF19"/>
  <c r="AE19" s="1"/>
  <c r="Q19" s="1"/>
  <c r="U19" s="1"/>
  <c r="N16"/>
  <c r="AF16"/>
  <c r="AE16" s="1"/>
  <c r="Q16" s="1"/>
  <c r="U16" s="1"/>
  <c r="AO16"/>
  <c r="AO15"/>
  <c r="N15"/>
  <c r="AF15"/>
  <c r="AE15" s="1"/>
  <c r="Q15" s="1"/>
  <c r="U15" s="1"/>
  <c r="N10"/>
  <c r="AF10"/>
  <c r="AE10" s="1"/>
  <c r="Q10" s="1"/>
  <c r="U10" s="1"/>
  <c r="AO10"/>
  <c r="AO9"/>
  <c r="N9"/>
  <c r="AF9"/>
  <c r="AE9" s="1"/>
  <c r="Q9" s="1"/>
  <c r="AO5"/>
  <c r="N5"/>
  <c r="AF5"/>
  <c r="AE5" s="1"/>
  <c r="N121"/>
  <c r="AF121"/>
  <c r="AE121" s="1"/>
  <c r="Q121" s="1"/>
  <c r="AO121"/>
  <c r="AO120"/>
  <c r="N120"/>
  <c r="AF120"/>
  <c r="AE120" s="1"/>
  <c r="Q120" s="1"/>
  <c r="N117"/>
  <c r="AF117"/>
  <c r="AE117" s="1"/>
  <c r="Q117" s="1"/>
  <c r="AO117"/>
  <c r="AO116"/>
  <c r="N116"/>
  <c r="AF116"/>
  <c r="AE116" s="1"/>
  <c r="Q116" s="1"/>
  <c r="N113"/>
  <c r="AF113"/>
  <c r="AE113" s="1"/>
  <c r="Q113" s="1"/>
  <c r="AO113"/>
  <c r="AO112"/>
  <c r="N112"/>
  <c r="AF112"/>
  <c r="AE112" s="1"/>
  <c r="Q112" s="1"/>
  <c r="N109"/>
  <c r="AF109"/>
  <c r="AE109" s="1"/>
  <c r="Q109" s="1"/>
  <c r="AO109"/>
  <c r="AO108"/>
  <c r="N108"/>
  <c r="AF108"/>
  <c r="AE108" s="1"/>
  <c r="Q108" s="1"/>
  <c r="N105"/>
  <c r="AF105"/>
  <c r="AE105" s="1"/>
  <c r="Q105" s="1"/>
  <c r="AO105"/>
  <c r="AO104"/>
  <c r="N104"/>
  <c r="AF104"/>
  <c r="AE104" s="1"/>
  <c r="Q104" s="1"/>
  <c r="AO122"/>
  <c r="N122"/>
  <c r="AF122"/>
  <c r="AE122" s="1"/>
  <c r="Q122" s="1"/>
  <c r="N119"/>
  <c r="AF119"/>
  <c r="AE119" s="1"/>
  <c r="Q119" s="1"/>
  <c r="AO119"/>
  <c r="AO118"/>
  <c r="N118"/>
  <c r="AF118"/>
  <c r="AE118" s="1"/>
  <c r="Q118" s="1"/>
  <c r="N115"/>
  <c r="AF115"/>
  <c r="AE115" s="1"/>
  <c r="Q115" s="1"/>
  <c r="AO115"/>
  <c r="AO114"/>
  <c r="N114"/>
  <c r="AF114"/>
  <c r="AE114" s="1"/>
  <c r="Q114" s="1"/>
  <c r="N111"/>
  <c r="AF111"/>
  <c r="AE111" s="1"/>
  <c r="Q111" s="1"/>
  <c r="AO111"/>
  <c r="AO110"/>
  <c r="N110"/>
  <c r="AF110"/>
  <c r="AE110" s="1"/>
  <c r="Q110" s="1"/>
  <c r="N107"/>
  <c r="AF107"/>
  <c r="AE107" s="1"/>
  <c r="Q107" s="1"/>
  <c r="AO107"/>
  <c r="AO106"/>
  <c r="N106"/>
  <c r="AF106"/>
  <c r="AE106" s="1"/>
  <c r="Q106" s="1"/>
  <c r="AO101"/>
  <c r="N101"/>
  <c r="AF101"/>
  <c r="AE101" s="1"/>
  <c r="Q101" s="1"/>
  <c r="AO99"/>
  <c r="N99"/>
  <c r="AF99"/>
  <c r="AE99" s="1"/>
  <c r="Q99" s="1"/>
  <c r="AO95"/>
  <c r="N95"/>
  <c r="AF95"/>
  <c r="AE95" s="1"/>
  <c r="Q95" s="1"/>
  <c r="N88"/>
  <c r="AF88"/>
  <c r="AE88" s="1"/>
  <c r="Q88" s="1"/>
  <c r="AO88"/>
  <c r="AO87"/>
  <c r="N87"/>
  <c r="AF87"/>
  <c r="AE87" s="1"/>
  <c r="Q87" s="1"/>
  <c r="N84"/>
  <c r="AF84"/>
  <c r="AE84" s="1"/>
  <c r="Q84" s="1"/>
  <c r="AO84"/>
  <c r="AO83"/>
  <c r="N83"/>
  <c r="AF83"/>
  <c r="AE83" s="1"/>
  <c r="Q83" s="1"/>
  <c r="N80"/>
  <c r="AF80"/>
  <c r="AE80" s="1"/>
  <c r="Q80" s="1"/>
  <c r="AO80"/>
  <c r="AO77"/>
  <c r="N77"/>
  <c r="AF77"/>
  <c r="AE77" s="1"/>
  <c r="Q77" s="1"/>
  <c r="N94"/>
  <c r="AF94"/>
  <c r="AE94" s="1"/>
  <c r="Q94" s="1"/>
  <c r="AO94"/>
  <c r="AO93"/>
  <c r="N93"/>
  <c r="AF93"/>
  <c r="AE93" s="1"/>
  <c r="Q93" s="1"/>
  <c r="AO91"/>
  <c r="N91"/>
  <c r="AF91"/>
  <c r="AE91" s="1"/>
  <c r="Q91" s="1"/>
  <c r="N90"/>
  <c r="AF90"/>
  <c r="AE90" s="1"/>
  <c r="Q90" s="1"/>
  <c r="AO90"/>
  <c r="AO89"/>
  <c r="N89"/>
  <c r="AF89"/>
  <c r="AE89" s="1"/>
  <c r="Q89" s="1"/>
  <c r="N82"/>
  <c r="AF82"/>
  <c r="AE82" s="1"/>
  <c r="Q82" s="1"/>
  <c r="AO82"/>
  <c r="AO81"/>
  <c r="N81"/>
  <c r="AF81"/>
  <c r="AE81" s="1"/>
  <c r="Q81" s="1"/>
  <c r="AO57"/>
  <c r="N57"/>
  <c r="AF57"/>
  <c r="AE57" s="1"/>
  <c r="Q57" s="1"/>
  <c r="U57" s="1"/>
  <c r="AO55"/>
  <c r="N55"/>
  <c r="AF55"/>
  <c r="AE55" s="1"/>
  <c r="Q55" s="1"/>
  <c r="U55" s="1"/>
  <c r="N52"/>
  <c r="AF52"/>
  <c r="AE52" s="1"/>
  <c r="Q52" s="1"/>
  <c r="U52" s="1"/>
  <c r="AO52"/>
  <c r="AO51"/>
  <c r="N51"/>
  <c r="AF51"/>
  <c r="AE51" s="1"/>
  <c r="Q51" s="1"/>
  <c r="U51" s="1"/>
  <c r="N48"/>
  <c r="AF48"/>
  <c r="AE48" s="1"/>
  <c r="Q48" s="1"/>
  <c r="U48" s="1"/>
  <c r="AO48"/>
  <c r="AO47"/>
  <c r="N47"/>
  <c r="AF47"/>
  <c r="AE47" s="1"/>
  <c r="Q47" s="1"/>
  <c r="U47" s="1"/>
  <c r="N44"/>
  <c r="AF44"/>
  <c r="AE44" s="1"/>
  <c r="Q44" s="1"/>
  <c r="U44" s="1"/>
  <c r="AO44"/>
  <c r="AO43"/>
  <c r="N43"/>
  <c r="AF43"/>
  <c r="AE43" s="1"/>
  <c r="Q43" s="1"/>
  <c r="U43" s="1"/>
  <c r="N40"/>
  <c r="AF40"/>
  <c r="AE40" s="1"/>
  <c r="Q40" s="1"/>
  <c r="U40" s="1"/>
  <c r="AO40"/>
  <c r="AO39"/>
  <c r="N39"/>
  <c r="AF39"/>
  <c r="AE39" s="1"/>
  <c r="Q39" s="1"/>
  <c r="U39" s="1"/>
  <c r="N36"/>
  <c r="AF36"/>
  <c r="AE36" s="1"/>
  <c r="Q36" s="1"/>
  <c r="U36" s="1"/>
  <c r="AO36"/>
  <c r="AO35"/>
  <c r="N35"/>
  <c r="AF35"/>
  <c r="AE35" s="1"/>
  <c r="Q35" s="1"/>
  <c r="U35" s="1"/>
  <c r="N32"/>
  <c r="AF32"/>
  <c r="AE32" s="1"/>
  <c r="Q32" s="1"/>
  <c r="U32" s="1"/>
  <c r="AO32"/>
  <c r="AO31"/>
  <c r="N31"/>
  <c r="AF31"/>
  <c r="AE31" s="1"/>
  <c r="Q31" s="1"/>
  <c r="U31" s="1"/>
  <c r="U29" l="1"/>
  <c r="V29"/>
  <c r="U9"/>
  <c r="AT9" s="1"/>
  <c r="V9"/>
  <c r="O13"/>
  <c r="Q13" s="1"/>
  <c r="AF13"/>
  <c r="AE13" s="1"/>
  <c r="O8"/>
  <c r="Q8" s="1"/>
  <c r="AF8"/>
  <c r="AE8" s="1"/>
  <c r="O4"/>
  <c r="Q4" s="1"/>
  <c r="AF4"/>
  <c r="AE4" s="1"/>
  <c r="O14"/>
  <c r="Q14" s="1"/>
  <c r="AF14"/>
  <c r="AE14" s="1"/>
  <c r="U6" i="8"/>
  <c r="AT6" s="1"/>
  <c r="R6"/>
  <c r="R103" i="7"/>
  <c r="AF6"/>
  <c r="AE6" s="1"/>
  <c r="Q6" s="1"/>
  <c r="AT3" i="8"/>
  <c r="R3"/>
  <c r="U7"/>
  <c r="AT7" s="1"/>
  <c r="R7"/>
  <c r="AT7" i="7"/>
  <c r="R7"/>
  <c r="Q5"/>
  <c r="AT3"/>
  <c r="R3"/>
  <c r="V87"/>
  <c r="R87"/>
  <c r="AT87"/>
  <c r="V91"/>
  <c r="AT91"/>
  <c r="R91"/>
  <c r="AT32"/>
  <c r="R32"/>
  <c r="AT39"/>
  <c r="R39"/>
  <c r="AT40"/>
  <c r="R40"/>
  <c r="AT43"/>
  <c r="R43"/>
  <c r="AT44"/>
  <c r="R44"/>
  <c r="AT47"/>
  <c r="R47"/>
  <c r="AT48"/>
  <c r="R48"/>
  <c r="AT51"/>
  <c r="R51"/>
  <c r="AT52"/>
  <c r="R52"/>
  <c r="AT55"/>
  <c r="R55"/>
  <c r="AT81"/>
  <c r="R81"/>
  <c r="AT82"/>
  <c r="R82"/>
  <c r="AT89"/>
  <c r="R89"/>
  <c r="AT90"/>
  <c r="R90"/>
  <c r="AT99"/>
  <c r="R99"/>
  <c r="AT106"/>
  <c r="R106"/>
  <c r="AT107"/>
  <c r="R107"/>
  <c r="AT110"/>
  <c r="R110"/>
  <c r="AT111"/>
  <c r="R111"/>
  <c r="AT114"/>
  <c r="R114"/>
  <c r="AT115"/>
  <c r="R115"/>
  <c r="AT118"/>
  <c r="R118"/>
  <c r="AT119"/>
  <c r="R119"/>
  <c r="AT122"/>
  <c r="R122"/>
  <c r="R9"/>
  <c r="AT10"/>
  <c r="R10"/>
  <c r="AT15"/>
  <c r="R15"/>
  <c r="AT16"/>
  <c r="R16"/>
  <c r="AT19"/>
  <c r="R19"/>
  <c r="AT23"/>
  <c r="R23"/>
  <c r="AT27"/>
  <c r="R27"/>
  <c r="AT59"/>
  <c r="R59"/>
  <c r="AT60"/>
  <c r="R60"/>
  <c r="AT63"/>
  <c r="R63"/>
  <c r="AT64"/>
  <c r="R64"/>
  <c r="AT67"/>
  <c r="R67"/>
  <c r="AT68"/>
  <c r="R68"/>
  <c r="AT61"/>
  <c r="R61"/>
  <c r="AT62"/>
  <c r="R62"/>
  <c r="AT65"/>
  <c r="R65"/>
  <c r="AT66"/>
  <c r="R66"/>
  <c r="AT69"/>
  <c r="R69"/>
  <c r="AT31"/>
  <c r="R31"/>
  <c r="AT35"/>
  <c r="R35"/>
  <c r="AT36"/>
  <c r="R36"/>
  <c r="AT57"/>
  <c r="R57"/>
  <c r="AT93"/>
  <c r="R93"/>
  <c r="AT94"/>
  <c r="R94"/>
  <c r="AT77"/>
  <c r="R77"/>
  <c r="AT80"/>
  <c r="R80"/>
  <c r="AT83"/>
  <c r="R83"/>
  <c r="AT84"/>
  <c r="R84"/>
  <c r="AT88"/>
  <c r="R88"/>
  <c r="AT95"/>
  <c r="R95"/>
  <c r="AT101"/>
  <c r="R101"/>
  <c r="AT104"/>
  <c r="R104"/>
  <c r="AT105"/>
  <c r="R105"/>
  <c r="AT108"/>
  <c r="R108"/>
  <c r="AT109"/>
  <c r="R109"/>
  <c r="AT112"/>
  <c r="R112"/>
  <c r="AT113"/>
  <c r="R113"/>
  <c r="AT116"/>
  <c r="R116"/>
  <c r="AT117"/>
  <c r="R117"/>
  <c r="AT120"/>
  <c r="R120"/>
  <c r="AT121"/>
  <c r="R121"/>
  <c r="AT11"/>
  <c r="R11"/>
  <c r="AT12"/>
  <c r="R12"/>
  <c r="AT17"/>
  <c r="R17"/>
  <c r="AT18"/>
  <c r="R18"/>
  <c r="AT21"/>
  <c r="R21"/>
  <c r="AT25"/>
  <c r="R25"/>
  <c r="AT29"/>
  <c r="R29"/>
  <c r="AT30"/>
  <c r="R30"/>
  <c r="AT33"/>
  <c r="R33"/>
  <c r="AT34"/>
  <c r="R34"/>
  <c r="AT37"/>
  <c r="R37"/>
  <c r="AT38"/>
  <c r="R38"/>
  <c r="AT41"/>
  <c r="R41"/>
  <c r="AT42"/>
  <c r="R42"/>
  <c r="AT45"/>
  <c r="R45"/>
  <c r="AT46"/>
  <c r="R46"/>
  <c r="AT49"/>
  <c r="R49"/>
  <c r="AT50"/>
  <c r="R50"/>
  <c r="AT53"/>
  <c r="R53"/>
  <c r="R14" l="1"/>
  <c r="U14"/>
  <c r="AT14" s="1"/>
  <c r="U4"/>
  <c r="AT4" s="1"/>
  <c r="R4"/>
  <c r="U8"/>
  <c r="AT8" s="1"/>
  <c r="R8"/>
  <c r="R13"/>
  <c r="U13"/>
  <c r="AT13" s="1"/>
  <c r="V5"/>
  <c r="U5"/>
  <c r="U6"/>
  <c r="AT6" s="1"/>
  <c r="R6"/>
  <c r="AT5"/>
  <c r="R5"/>
</calcChain>
</file>

<file path=xl/sharedStrings.xml><?xml version="1.0" encoding="utf-8"?>
<sst xmlns="http://schemas.openxmlformats.org/spreadsheetml/2006/main" count="596" uniqueCount="384">
  <si>
    <t>Instructions</t>
  </si>
  <si>
    <t>Name of asset</t>
  </si>
  <si>
    <t>Useful Life (as per companies Act,2013)</t>
  </si>
  <si>
    <t>Important notes:</t>
  </si>
  <si>
    <r>
      <t xml:space="preserve">As per the provsions of companies act 2013, date of acquisition of asset is </t>
    </r>
    <r>
      <rPr>
        <b/>
        <sz val="12"/>
        <color theme="1"/>
        <rFont val="Bookman Old Style"/>
        <family val="1"/>
      </rPr>
      <t>not</t>
    </r>
    <r>
      <rPr>
        <sz val="12"/>
        <color theme="1"/>
        <rFont val="Bookman Old Style"/>
        <family val="1"/>
      </rPr>
      <t xml:space="preserve"> required to be disclosed</t>
    </r>
  </si>
  <si>
    <r>
      <t xml:space="preserve">You can refer the rates of depreciation as per companies act 1956 from </t>
    </r>
    <r>
      <rPr>
        <b/>
        <sz val="12"/>
        <color theme="1"/>
        <rFont val="Bookman Old Style"/>
        <family val="1"/>
      </rPr>
      <t>"companies act 1956"</t>
    </r>
    <r>
      <rPr>
        <sz val="12"/>
        <color theme="1"/>
        <rFont val="Bookman Old Style"/>
        <family val="1"/>
      </rPr>
      <t xml:space="preserve"> sheet</t>
    </r>
  </si>
  <si>
    <r>
      <t xml:space="preserve">You can refer the useful lives as per companies act 2013 from </t>
    </r>
    <r>
      <rPr>
        <b/>
        <sz val="12"/>
        <color theme="1"/>
        <rFont val="Bookman Old Style"/>
        <family val="1"/>
      </rPr>
      <t>"companies act 2013"</t>
    </r>
    <r>
      <rPr>
        <sz val="12"/>
        <color theme="1"/>
        <rFont val="Bookman Old Style"/>
        <family val="1"/>
      </rPr>
      <t xml:space="preserve"> sheet</t>
    </r>
  </si>
  <si>
    <t>Hence Date of acquisition as computed by this sheet is only indicative but date is very much near to actual date of acquisition</t>
  </si>
  <si>
    <t>Govind Mittal</t>
  </si>
  <si>
    <t>For Any queries contact:</t>
  </si>
  <si>
    <t>gvndmittal93@gmail.com</t>
  </si>
  <si>
    <t>(You can even whatsapp me)</t>
  </si>
  <si>
    <t>Gross Block of asset as on 31.3.2014</t>
  </si>
  <si>
    <t>Net block/ written down value as on 31.3.2014</t>
  </si>
  <si>
    <t>Sr. No.</t>
  </si>
  <si>
    <t>Name of Asset</t>
  </si>
  <si>
    <t>Rate of Depreciation
as per Companies Act, 1956</t>
  </si>
  <si>
    <t>Gross Block/ gross value of asset as on 31.04.2014 (Rs)</t>
  </si>
  <si>
    <t>Net Block/ Written down value value of asset as on 31.04.2014 (Rs)</t>
  </si>
  <si>
    <t>Useful Life As per Companies Act, 2013</t>
  </si>
  <si>
    <t>Output from sheet:</t>
  </si>
  <si>
    <t>Remaining Life of asset as on 31.04.2014 (yrs)</t>
  </si>
  <si>
    <t>Depreciation till 31.03.2014</t>
  </si>
  <si>
    <t>Status</t>
  </si>
  <si>
    <t>WDV Rate of depreciation as per Companies Act 2013 for F.Y 2014-15</t>
  </si>
  <si>
    <t>Net Block/Gross block</t>
  </si>
  <si>
    <t>No. of months</t>
  </si>
  <si>
    <t>Nature of assets</t>
  </si>
  <si>
    <t>Single Shift</t>
  </si>
  <si>
    <t>Double Shift</t>
  </si>
  <si>
    <t>Triple Shift</t>
  </si>
  <si>
    <t>WDV</t>
  </si>
  <si>
    <t>SLM</t>
  </si>
  <si>
    <t>…..</t>
  </si>
  <si>
    <t>(b)</t>
  </si>
  <si>
    <t>FACTORY BUILDINGS</t>
  </si>
  <si>
    <t>(c)</t>
  </si>
  <si>
    <t>(a)  plant and machinery (not being a ship) other than continuous process plant for which no special rate has been prescribed under (ii) below</t>
  </si>
  <si>
    <t>(b)  continuous process plant,     2[* * *] for which no special rate has been prescribed under (ii) below [NESD]</t>
  </si>
  <si>
    <t>…..]</t>
  </si>
  <si>
    <t>(ii)  Special rates</t>
  </si>
  <si>
    <t>(a)  Recording equipment, reproducing equipment, developing machines, printing machines, editing machines, synchronisers and studio lights except bulbs</t>
  </si>
  <si>
    <t>(b)  Projecting equipment of film exhibiting concerns</t>
  </si>
  <si>
    <t>11.87%]</t>
  </si>
  <si>
    <t>5.6%]</t>
  </si>
  <si>
    <t>(a)  Tubs, winding ropes, haulage ropes and sand stowing pipes</t>
  </si>
  <si>
    <t>(b)  Safety lamps</t>
  </si>
  <si>
    <t>III.  FURNITURE AND FITTINGS</t>
  </si>
  <si>
    <t>IV.  SHIPS</t>
  </si>
  <si>
    <t>(i)  Fishing vessels with wooden hull [NESD]</t>
  </si>
  <si>
    <t>(ii)  Dredgers, tugs, barges, survey launches and other similar ships used mainly for dredging purposes [NESD]</t>
  </si>
  <si>
    <t>(iii)  Other ships [NESD]</t>
  </si>
  <si>
    <t>(i)  Speed boats [NESD]</t>
  </si>
  <si>
    <t>(ii)  Other vessels [NESD]</t>
  </si>
  <si>
    <t>WDV means written down value</t>
  </si>
  <si>
    <t>SLM means straight line method</t>
  </si>
  <si>
    <t>NOTES</t>
  </si>
  <si>
    <t>(i)  depreciation methods used; and</t>
  </si>
  <si>
    <t>(ii)  depreciation rates or the useful lives of the assets, if they are different from the principal rates specified in the Schedule.</t>
  </si>
  <si>
    <t>(a)  in the case of a seasonal factory or concern, the number of days on which the factory or concern actually worked during the year or 180 days, whichever is greater;</t>
  </si>
  <si>
    <t>(b)  in any other case, the number of days on which the factory or concern actually worked during the year or 240 days, whichever is greater.</t>
  </si>
  <si>
    <t>(1)  Accounting machines.</t>
  </si>
  <si>
    <t>(2)  Air-conditioning machinery including room air-conditioners.</t>
  </si>
  <si>
    <t>(3)  Building contractor’s machinery.</t>
  </si>
  <si>
    <t>(4)  Calculating machines.</t>
  </si>
  <si>
    <t>(5)  Electrical machinery—switchgear and instruments, transformers and other stationary plant and wiring and fitting of electric light and fan installations.</t>
  </si>
  <si>
    <t>(6)  Hydraulic works, pipelines and sluices.</t>
  </si>
  <si>
    <t>(7)  Locomotives, rolling stocks, tramways and railways used by concerns, excluding railway concerns.</t>
  </si>
  <si>
    <t>(8)  Mineral oil concerns—field operations:</t>
  </si>
  <si>
    <t>(b)  Prime movers</t>
  </si>
  <si>
    <t>(d)  Storage tanks (above ground)</t>
  </si>
  <si>
    <t>(e)  Pipelines (above ground)</t>
  </si>
  <si>
    <t>(f)  Jetties and dry docks</t>
  </si>
  <si>
    <t>(9)  Mineral oil concerns—field operations (distribution)—kerbside pumps, including underground tanks and fittings.</t>
  </si>
  <si>
    <t>(10)  Mineral oil concerns—refineries :</t>
  </si>
  <si>
    <t>(11)  Mines and quarries :</t>
  </si>
  <si>
    <t>(a)  Surface and underground machinery (other than electrical machinery and portable underground machinery)</t>
  </si>
  <si>
    <t>(b)  Head-gears</t>
  </si>
  <si>
    <t>(c)  Rails</t>
  </si>
  <si>
    <t>(e)  Shafts and inclines</t>
  </si>
  <si>
    <t>(f)  Tramways on the surface</t>
  </si>
  <si>
    <t>(12)  Neo-post franking machines.</t>
  </si>
  <si>
    <t>(13)  Office machinery.</t>
  </si>
  <si>
    <t>(14)  Overhead cables and wires.</t>
  </si>
  <si>
    <t>(15)  Railway sidings.</t>
  </si>
  <si>
    <t>(16)  Refrigeration plant container, etc. (other than racks).</t>
  </si>
  <si>
    <t>(17)  Ropeway structures :</t>
  </si>
  <si>
    <t>(a)  Trestle and station steel work.</t>
  </si>
  <si>
    <t>(b)  Driving and tension gearing.</t>
  </si>
  <si>
    <t>(18)  Salt works—Reservoirs, condensers, salt pans, delivery channels and piers if constructed of masonry, concrete, cement, asphalt or similar materials; barges and floating plant; piers, quays and jetties; and pipelines for conveying brine if constructed of masonry, concrete, cement, asphalt or similar materials.</t>
  </si>
  <si>
    <t>(19)  Surgical instruments.</t>
  </si>
  <si>
    <t>(20)  Tramways electric and tramways run by internal combustion engines—permanent way: cars—car trucks, car bodies, electrical equipment and motors; tram cars including engines and gears.</t>
  </si>
  <si>
    <t>(21)  Typewriters.</t>
  </si>
  <si>
    <t>(22)  Weighing machines.</t>
  </si>
  <si>
    <t>(23)  Wireless apparatus and gear, wireless appliances and accessories.]</t>
  </si>
  <si>
    <r>
      <t>I</t>
    </r>
    <r>
      <rPr>
        <sz val="12"/>
        <rFont val="Georgia"/>
        <family val="1"/>
      </rPr>
      <t>. (a)</t>
    </r>
  </si>
  <si>
    <r>
      <t>BUILDINGS</t>
    </r>
    <r>
      <rPr>
        <sz val="12"/>
        <rFont val="Georgia"/>
        <family val="1"/>
      </rPr>
      <t>(other than factory buildings) [NESD]</t>
    </r>
  </si>
  <si>
    <r>
      <t>PURELY TEMPORARY ERECTIONS</t>
    </r>
    <r>
      <rPr>
        <sz val="12"/>
        <rFont val="Georgia"/>
        <family val="1"/>
      </rPr>
      <t>such as wooden structures</t>
    </r>
  </si>
  <si>
    <r>
      <t>II</t>
    </r>
    <r>
      <rPr>
        <sz val="12"/>
        <rFont val="Georgia"/>
        <family val="1"/>
      </rPr>
      <t>. </t>
    </r>
    <r>
      <rPr>
        <b/>
        <sz val="12"/>
        <rFont val="Georgia"/>
        <family val="1"/>
      </rPr>
      <t>PLANT AND MACHINERY</t>
    </r>
  </si>
  <si>
    <r>
      <t>1</t>
    </r>
    <r>
      <rPr>
        <sz val="12"/>
        <rFont val="Georgia"/>
        <family val="1"/>
      </rPr>
      <t>[(i) General rate applicable to,—</t>
    </r>
  </si>
  <si>
    <r>
      <t>A.1</t>
    </r>
    <r>
      <rPr>
        <sz val="12"/>
        <rFont val="Georgia"/>
        <family val="1"/>
      </rPr>
      <t>.Cinematograph films – Machinery used in the production and exhibition of cinematograph films [NESD]</t>
    </r>
  </si>
  <si>
    <r>
      <t>2</t>
    </r>
    <r>
      <rPr>
        <sz val="12"/>
        <rFont val="Georgia"/>
        <family val="1"/>
      </rPr>
      <t>.  Cycles [NESD]</t>
    </r>
  </si>
  <si>
    <r>
      <t>3</t>
    </r>
    <r>
      <rPr>
        <b/>
        <sz val="12"/>
        <rFont val="Georgia"/>
        <family val="1"/>
      </rPr>
      <t>[3.</t>
    </r>
    <r>
      <rPr>
        <sz val="12"/>
        <rFont val="Georgia"/>
        <family val="1"/>
      </rPr>
      <t> Electrical machinery, X-ray and electro-therapeutic apparatus and accessories thereto, medical, diagnostic equipments, namely, cat-scan, ultrasound machines, ECG monitors, etc. [NESD]</t>
    </r>
  </si>
  <si>
    <r>
      <t>4.</t>
    </r>
    <r>
      <rPr>
        <sz val="12"/>
        <rFont val="Georgia"/>
        <family val="1"/>
      </rPr>
      <t> Juice boiling pans (karhais) [NESD]</t>
    </r>
  </si>
  <si>
    <r>
      <t>5.</t>
    </r>
    <r>
      <rPr>
        <sz val="12"/>
        <rFont val="Georgia"/>
        <family val="1"/>
      </rPr>
      <t> Motor-cars, motor-cycles, scooters and other mopeds [NESD]</t>
    </r>
  </si>
  <si>
    <r>
      <t>6.</t>
    </r>
    <r>
      <rPr>
        <sz val="12"/>
        <rFont val="Georgia"/>
        <family val="1"/>
      </rPr>
      <t> Electrically operated vehicles including battery powered or fuel cell powered vehicles [NESD]</t>
    </r>
  </si>
  <si>
    <r>
      <t>7.</t>
    </r>
    <r>
      <rPr>
        <sz val="12"/>
        <rFont val="Georgia"/>
        <family val="1"/>
      </rPr>
      <t> Sugarcane crushers (indigenous kolhus and belans) [NESD]</t>
    </r>
  </si>
  <si>
    <r>
      <t>8.</t>
    </r>
    <r>
      <rPr>
        <sz val="12"/>
        <rFont val="Georgia"/>
        <family val="1"/>
      </rPr>
      <t> Glass manufacturing concerns except direct fire glass melting furnaces – Recuperative and regenerative glass melting furnaces</t>
    </r>
  </si>
  <si>
    <r>
      <t>9.</t>
    </r>
    <r>
      <rPr>
        <sz val="12"/>
        <rFont val="Georgia"/>
        <family val="1"/>
      </rPr>
      <t> Machinery used in the manufacture of electronic goods and components</t>
    </r>
  </si>
  <si>
    <r>
      <t>B. 1</t>
    </r>
    <r>
      <rPr>
        <sz val="12"/>
        <rFont val="Georgia"/>
        <family val="1"/>
      </rPr>
      <t>. </t>
    </r>
    <r>
      <rPr>
        <vertAlign val="superscript"/>
        <sz val="12"/>
        <rFont val="Georgia"/>
        <family val="1"/>
      </rPr>
      <t>4</t>
    </r>
    <r>
      <rPr>
        <sz val="12"/>
        <rFont val="Georgia"/>
        <family val="1"/>
      </rPr>
      <t>[Aeroplanes, aero engines, simulators, visual system and quick engine change equipment [NESD]</t>
    </r>
  </si>
  <si>
    <r>
      <t>2.</t>
    </r>
    <r>
      <rPr>
        <sz val="12"/>
        <rFont val="Georgia"/>
        <family val="1"/>
      </rPr>
      <t> Concrete pipes manufacture—Moulds [NESD]</t>
    </r>
  </si>
  <si>
    <r>
      <t>3.</t>
    </r>
    <r>
      <rPr>
        <sz val="12"/>
        <rFont val="Georgia"/>
        <family val="1"/>
      </rPr>
      <t> Drum containers manufacture—Moulds [NESD]</t>
    </r>
  </si>
  <si>
    <r>
      <t>4.</t>
    </r>
    <r>
      <rPr>
        <sz val="12"/>
        <rFont val="Georgia"/>
        <family val="1"/>
      </rPr>
      <t> Earth-moving machinery employed in heavy construction works, such as dams, tunnels, canals, etc. [NESD]</t>
    </r>
  </si>
  <si>
    <r>
      <t>5.</t>
    </r>
    <r>
      <rPr>
        <sz val="12"/>
        <rFont val="Georgia"/>
        <family val="1"/>
      </rPr>
      <t> Glass manufacturing concerns except direct fire glass melting furnaces—Moulds [NESD]</t>
    </r>
  </si>
  <si>
    <r>
      <t>6.</t>
    </r>
    <r>
      <rPr>
        <sz val="12"/>
        <rFont val="Georgia"/>
        <family val="1"/>
      </rPr>
      <t> Moulds in iron foundries [NESD]</t>
    </r>
  </si>
  <si>
    <r>
      <t>7.</t>
    </r>
    <r>
      <rPr>
        <sz val="12"/>
        <rFont val="Georgia"/>
        <family val="1"/>
      </rPr>
      <t> Mineral oil concerns—Field operations (above ground)—Portable boilers, drilling tools, well-head tanks, rigs, etc. [NESD]</t>
    </r>
  </si>
  <si>
    <r>
      <t>8.</t>
    </r>
    <r>
      <rPr>
        <sz val="12"/>
        <rFont val="Georgia"/>
        <family val="1"/>
      </rPr>
      <t> Mines and quarries—Portable underground machinery and earth-moving machinery used in open cast mining [NESD]</t>
    </r>
  </si>
  <si>
    <r>
      <t>9.</t>
    </r>
    <r>
      <rPr>
        <sz val="12"/>
        <rFont val="Georgia"/>
        <family val="1"/>
      </rPr>
      <t> Motor buses and motor lorries other than those used in a business of running them on hire [NESD]</t>
    </r>
  </si>
  <si>
    <r>
      <t>9A.</t>
    </r>
    <r>
      <rPr>
        <sz val="12"/>
        <rFont val="Georgia"/>
        <family val="1"/>
      </rPr>
      <t> Motor tractors, harvesting combines [NESD]</t>
    </r>
  </si>
  <si>
    <r>
      <t>10.</t>
    </r>
    <r>
      <rPr>
        <sz val="12"/>
        <rFont val="Georgia"/>
        <family val="1"/>
      </rPr>
      <t> Patterns, dies and templates [NESD]</t>
    </r>
  </si>
  <si>
    <r>
      <t>11.</t>
    </r>
    <r>
      <rPr>
        <sz val="12"/>
        <rFont val="Georgia"/>
        <family val="1"/>
      </rPr>
      <t> Ropeway structures—Ropeways, ropes and trestle sheaves and connected parts [NESD]</t>
    </r>
  </si>
  <si>
    <r>
      <t>12.</t>
    </r>
    <r>
      <rPr>
        <sz val="12"/>
        <rFont val="Georgia"/>
        <family val="1"/>
      </rPr>
      <t> Shoe and other leather goods fabrics—Wooden lasts used in the manufacture of shoes</t>
    </r>
  </si>
  <si>
    <r>
      <t>C. 1. </t>
    </r>
    <r>
      <rPr>
        <vertAlign val="superscript"/>
        <sz val="12"/>
        <rFont val="Georgia"/>
        <family val="1"/>
      </rPr>
      <t>5</t>
    </r>
    <r>
      <rPr>
        <sz val="12"/>
        <rFont val="Georgia"/>
        <family val="1"/>
      </rPr>
      <t>[** ** **]</t>
    </r>
  </si>
  <si>
    <r>
      <t>2.</t>
    </r>
    <r>
      <rPr>
        <sz val="12"/>
        <rFont val="Georgia"/>
        <family val="1"/>
      </rPr>
      <t> Motor buses, motor lorries and motor taxis used in a business of running them on hire [NESD]</t>
    </r>
  </si>
  <si>
    <r>
      <t>3.</t>
    </r>
    <r>
      <rPr>
        <sz val="12"/>
        <rFont val="Georgia"/>
        <family val="1"/>
      </rPr>
      <t> Rubber and plastic goods factories—Moulds [NESD]</t>
    </r>
  </si>
  <si>
    <r>
      <t>4.</t>
    </r>
    <r>
      <rPr>
        <sz val="12"/>
        <rFont val="Georgia"/>
        <family val="1"/>
      </rPr>
      <t> Data processing machines including computers [NESD]</t>
    </r>
  </si>
  <si>
    <r>
      <t>5.</t>
    </r>
    <r>
      <rPr>
        <sz val="12"/>
        <rFont val="Georgia"/>
        <family val="1"/>
      </rPr>
      <t> Gas cylinders including valves and regulators [NESD]</t>
    </r>
  </si>
  <si>
    <r>
      <t>D. 1. </t>
    </r>
    <r>
      <rPr>
        <sz val="12"/>
        <rFont val="Georgia"/>
        <family val="1"/>
      </rPr>
      <t>Artificial silk manufacturing machinery with wooden parts</t>
    </r>
  </si>
  <si>
    <r>
      <t>2.</t>
    </r>
    <r>
      <rPr>
        <sz val="12"/>
        <rFont val="Georgia"/>
        <family val="1"/>
      </rPr>
      <t> Cinematograph films—Bulbs of studio lights</t>
    </r>
  </si>
  <si>
    <r>
      <t>3.</t>
    </r>
    <r>
      <rPr>
        <sz val="12"/>
        <rFont val="Georgia"/>
        <family val="1"/>
      </rPr>
      <t> Flour mills—Rollers</t>
    </r>
  </si>
  <si>
    <r>
      <t>4.</t>
    </r>
    <r>
      <rPr>
        <sz val="12"/>
        <rFont val="Georgia"/>
        <family val="1"/>
      </rPr>
      <t> Glass manufacturing concerns—Direct fire glass melting furnaces</t>
    </r>
  </si>
  <si>
    <r>
      <t>4A.</t>
    </r>
    <r>
      <rPr>
        <sz val="12"/>
        <rFont val="Georgia"/>
        <family val="1"/>
      </rPr>
      <t> Flot Glass Melting Furnaces (NESD)</t>
    </r>
  </si>
  <si>
    <r>
      <t>5.</t>
    </r>
    <r>
      <rPr>
        <sz val="12"/>
        <rFont val="Georgia"/>
        <family val="1"/>
      </rPr>
      <t> Iron and Steel industries—Rolling mill rolls</t>
    </r>
  </si>
  <si>
    <r>
      <t>6.</t>
    </r>
    <r>
      <rPr>
        <sz val="12"/>
        <rFont val="Georgia"/>
        <family val="1"/>
      </rPr>
      <t> Match factories—Wooden match frames</t>
    </r>
  </si>
  <si>
    <r>
      <t>7.</t>
    </r>
    <r>
      <rPr>
        <sz val="12"/>
        <rFont val="Georgia"/>
        <family val="1"/>
      </rPr>
      <t> Mineral oil concerns—(a) Plant used in field operations (below ground)—Distribution – returnable packages; (b) Plant used in field operations (below ground) but not including assets used in field operations (distribution)—Kerbside pumps including underground tanks and fittings</t>
    </r>
  </si>
  <si>
    <r>
      <t>8.</t>
    </r>
    <r>
      <rPr>
        <sz val="12"/>
        <rFont val="Georgia"/>
        <family val="1"/>
      </rPr>
      <t> Mines and quarries—</t>
    </r>
  </si>
  <si>
    <r>
      <t>9. </t>
    </r>
    <r>
      <rPr>
        <sz val="12"/>
        <rFont val="Georgia"/>
        <family val="1"/>
      </rPr>
      <t>Salt works—Salt pans, reservoirs and condensers, etc., made of earthy, sandy or clay material or any other similar material</t>
    </r>
  </si>
  <si>
    <r>
      <t>10.</t>
    </r>
    <r>
      <rPr>
        <sz val="12"/>
        <rFont val="Georgia"/>
        <family val="1"/>
      </rPr>
      <t> Sugar works—Rollers</t>
    </r>
  </si>
  <si>
    <r>
      <t>6</t>
    </r>
    <r>
      <rPr>
        <sz val="12"/>
        <rFont val="Georgia"/>
        <family val="1"/>
      </rPr>
      <t>[</t>
    </r>
    <r>
      <rPr>
        <b/>
        <sz val="12"/>
        <rFont val="Georgia"/>
        <family val="1"/>
      </rPr>
      <t>1.</t>
    </r>
    <r>
      <rPr>
        <sz val="12"/>
        <rFont val="Georgia"/>
        <family val="1"/>
      </rPr>
      <t> General Rates [NESD]</t>
    </r>
  </si>
  <si>
    <r>
      <t>2.</t>
    </r>
    <r>
      <rPr>
        <sz val="12"/>
        <rFont val="Georgia"/>
        <family val="1"/>
      </rPr>
      <t> Rate for furniture and fittings used in hotels, restaurants and boarding houses; schools, colleges and other education al institutions, libraries; welfare centres; meeting halls, cinema houses; theatres and circuses; and for furniture and fittings let out on hire for use on the occasion of marriages and similar functions [NESD]</t>
    </r>
  </si>
  <si>
    <r>
      <t>1.</t>
    </r>
    <r>
      <rPr>
        <sz val="12"/>
        <rFont val="Georgia"/>
        <family val="1"/>
      </rPr>
      <t> Ocean-going ships—</t>
    </r>
  </si>
  <si>
    <r>
      <t>2.</t>
    </r>
    <r>
      <rPr>
        <sz val="12"/>
        <rFont val="Georgia"/>
        <family val="1"/>
      </rPr>
      <t> Vessels ordinarily operating on inland waters—</t>
    </r>
  </si>
  <si>
    <r>
      <t>1.</t>
    </r>
    <r>
      <rPr>
        <sz val="12"/>
        <rFont val="Georgia"/>
        <family val="1"/>
      </rPr>
      <t> “Buildings” include roads, bridges, culverts, wells and tube-wells.</t>
    </r>
  </si>
  <si>
    <r>
      <t>2.</t>
    </r>
    <r>
      <rPr>
        <sz val="12"/>
        <rFont val="Georgia"/>
        <family val="1"/>
      </rPr>
      <t> “Factory buildings” does not include offices, godowns, officers’ and employees’ quarters, roads, bridges, culverts, wells and tube-wells.</t>
    </r>
  </si>
  <si>
    <r>
      <t>3.</t>
    </r>
    <r>
      <rPr>
        <sz val="12"/>
        <rFont val="Georgia"/>
        <family val="1"/>
      </rPr>
      <t> “Speed boat” means a motor boat driven by a high speed internal combustion engine capable of propelling the boat at a speed exceeding 24 kilometres per hour in still water and so designed that when running at a speed it will plane, i.e., its bow will rise from the water.</t>
    </r>
  </si>
  <si>
    <r>
      <t>4.</t>
    </r>
    <r>
      <rPr>
        <sz val="12"/>
        <rFont val="Georgia"/>
        <family val="1"/>
      </rPr>
      <t> Where, during any financial year, any addition has been made to any asset, or where any asset has been sold, discarded, demolished or destroyed, the depreciation on such assets shall be calculated on a pro rata basis from the date of such addition or, as the case may be, up to the date on which such asset has been sold, discarded, demolished or destroyed.</t>
    </r>
  </si>
  <si>
    <r>
      <t>5.</t>
    </r>
    <r>
      <rPr>
        <sz val="12"/>
        <rFont val="Georgia"/>
        <family val="1"/>
      </rPr>
      <t> The following information should also be disclosed in the accounts:</t>
    </r>
  </si>
  <si>
    <r>
      <t>6.</t>
    </r>
    <r>
      <rPr>
        <sz val="12"/>
        <rFont val="Georgia"/>
        <family val="1"/>
      </rPr>
      <t> The calculations of the extra depreciation for double shift working and for triple shift working shall be made separately in the proportion while the number of days for which the concern worked double shift or triple shift, as the case may be, bears to the normal number of working days during the year. For this purpose, the normal number of working days during the year shall be deemed to be—</t>
    </r>
  </si>
  <si>
    <r>
      <t>The extra shift depreciation shall not be charged in respect of any item of machinery or plant which has been specifically, excepted by inscription of the letters “NESD” (meaning “no extra shift depreciation”) against it in sub-items above and also in respect of the following items of machinery and plant to which the general rate of depreciation of </t>
    </r>
    <r>
      <rPr>
        <vertAlign val="superscript"/>
        <sz val="12"/>
        <rFont val="Georgia"/>
        <family val="1"/>
      </rPr>
      <t>7</t>
    </r>
    <r>
      <rPr>
        <sz val="12"/>
        <rFont val="Georgia"/>
        <family val="1"/>
      </rPr>
      <t>[13.91] per cent applies—</t>
    </r>
  </si>
  <si>
    <r>
      <t>(a)  </t>
    </r>
    <r>
      <rPr>
        <vertAlign val="superscript"/>
        <sz val="12"/>
        <rFont val="Georgia"/>
        <family val="1"/>
      </rPr>
      <t>8</t>
    </r>
    <r>
      <rPr>
        <sz val="12"/>
        <rFont val="Georgia"/>
        <family val="1"/>
      </rPr>
      <t>[* * *]</t>
    </r>
  </si>
  <si>
    <r>
      <t>(c)  </t>
    </r>
    <r>
      <rPr>
        <vertAlign val="superscript"/>
        <sz val="12"/>
        <rFont val="Georgia"/>
        <family val="1"/>
      </rPr>
      <t>8</t>
    </r>
    <r>
      <rPr>
        <sz val="12"/>
        <rFont val="Georgia"/>
        <family val="1"/>
      </rPr>
      <t>[* * *]</t>
    </r>
  </si>
  <si>
    <r>
      <t>(a)  </t>
    </r>
    <r>
      <rPr>
        <vertAlign val="superscript"/>
        <sz val="12"/>
        <rFont val="Georgia"/>
        <family val="1"/>
      </rPr>
      <t>9</t>
    </r>
    <r>
      <rPr>
        <sz val="12"/>
        <rFont val="Georgia"/>
        <family val="1"/>
      </rPr>
      <t>[* * *]</t>
    </r>
  </si>
  <si>
    <r>
      <t>(c)  </t>
    </r>
    <r>
      <rPr>
        <vertAlign val="superscript"/>
        <sz val="12"/>
        <rFont val="Georgia"/>
        <family val="1"/>
      </rPr>
      <t>9</t>
    </r>
    <r>
      <rPr>
        <sz val="12"/>
        <rFont val="Georgia"/>
        <family val="1"/>
      </rPr>
      <t>[* * *]</t>
    </r>
  </si>
  <si>
    <r>
      <t>10</t>
    </r>
    <r>
      <rPr>
        <sz val="12"/>
        <rFont val="Georgia"/>
        <family val="1"/>
      </rPr>
      <t>[(d) LPG Plant]</t>
    </r>
  </si>
  <si>
    <r>
      <t>(d)  </t>
    </r>
    <r>
      <rPr>
        <vertAlign val="superscript"/>
        <sz val="12"/>
        <rFont val="Georgia"/>
        <family val="1"/>
      </rPr>
      <t>9</t>
    </r>
    <r>
      <rPr>
        <sz val="12"/>
        <rFont val="Georgia"/>
        <family val="1"/>
      </rPr>
      <t>[* * *]</t>
    </r>
  </si>
  <si>
    <r>
      <t>(24)  </t>
    </r>
    <r>
      <rPr>
        <vertAlign val="superscript"/>
        <sz val="12"/>
        <rFont val="Georgia"/>
        <family val="1"/>
      </rPr>
      <t>11</t>
    </r>
    <r>
      <rPr>
        <sz val="12"/>
        <rFont val="Georgia"/>
        <family val="1"/>
      </rPr>
      <t>[* * *]</t>
    </r>
  </si>
  <si>
    <r>
      <t>12</t>
    </r>
    <r>
      <rPr>
        <sz val="12"/>
        <rFont val="Georgia"/>
        <family val="1"/>
      </rPr>
      <t>[</t>
    </r>
    <r>
      <rPr>
        <b/>
        <sz val="12"/>
        <rFont val="Georgia"/>
        <family val="1"/>
      </rPr>
      <t>7.</t>
    </r>
    <r>
      <rPr>
        <sz val="12"/>
        <rFont val="Georgia"/>
        <family val="1"/>
      </rPr>
      <t> ‘Continuous process plant’ means a plant which is required and designed to operate 24 hours a day.</t>
    </r>
  </si>
  <si>
    <r>
      <t>8.</t>
    </r>
    <r>
      <rPr>
        <sz val="12"/>
        <rFont val="Georgia"/>
        <family val="1"/>
      </rPr>
      <t> Notwithstanding anything mentioned in this Schedule, depreciation on assets, whose actual cost does not exceed five thousand rupees, shall be provided at the rate of hundred per cent:]</t>
    </r>
  </si>
  <si>
    <r>
      <t>13</t>
    </r>
    <r>
      <rPr>
        <sz val="12"/>
        <rFont val="Georgia"/>
        <family val="1"/>
      </rPr>
      <t>[</t>
    </r>
    <r>
      <rPr>
        <b/>
        <sz val="12"/>
        <rFont val="Georgia"/>
        <family val="1"/>
      </rPr>
      <t>Provided</t>
    </r>
    <r>
      <rPr>
        <sz val="12"/>
        <rFont val="Georgia"/>
        <family val="1"/>
      </rPr>
      <t> that where the aggregate actual cost of individual items of plant and machinery costing Rs. 5,000 or less constitutes more than 10 per cent of the total actual cost of plant and machinery, rates of depreciation applicable to such items shall be the rates as specified in Item II of the Schedule.]</t>
    </r>
  </si>
  <si>
    <t>Name of Assets</t>
  </si>
  <si>
    <t>Useful Life</t>
  </si>
  <si>
    <t>I. Buildings [NESD]</t>
  </si>
  <si>
    <t>60 Years</t>
  </si>
  <si>
    <t>30 Years</t>
  </si>
  <si>
    <t>5 Years</t>
  </si>
  <si>
    <t>3 Years</t>
  </si>
  <si>
    <t>III. Roads [NESD]</t>
  </si>
  <si>
    <t>10 Years</t>
  </si>
  <si>
    <t>IV. Plant and Machinery</t>
  </si>
  <si>
    <t>15 Years</t>
  </si>
  <si>
    <t>8 Years</t>
  </si>
  <si>
    <t>1. Cinematograph films—Machinery used in the production and exhibition of cinematograph films, recording and reproducing equipments, developing machines, printing machines, editing machines, synchronizers and studio lights except bulbs</t>
  </si>
  <si>
    <t>13 Years</t>
  </si>
  <si>
    <t>2. Projecting equipment for exhibition of films</t>
  </si>
  <si>
    <t>1. Plant and Machinery except direct fire glass melting furnaces — Recuperative and regenerative glass melting furnaces</t>
  </si>
  <si>
    <t>2. Plant and Machinery except direct fire glass melting furnaces — Moulds [NESD]</t>
  </si>
  <si>
    <t>3. Float Glass Melting Furnaces [NESD]</t>
  </si>
  <si>
    <t>1. Towers</t>
  </si>
  <si>
    <t>18 Years</t>
  </si>
  <si>
    <t>2. Telecom transceivers, switching centres, transmission and other network equipment</t>
  </si>
  <si>
    <t>3. Telecom—Ducts, Cables and optical fibre</t>
  </si>
  <si>
    <t>4. Satellites</t>
  </si>
  <si>
    <t>1. Refineries</t>
  </si>
  <si>
    <t>25 Years</t>
  </si>
  <si>
    <t>2. Oil and gas assets (including wells), processing plant and facilities</t>
  </si>
  <si>
    <t>3. Petrochemical Plant</t>
  </si>
  <si>
    <t>4. Storage tanks and related equipment</t>
  </si>
  <si>
    <t>5. Pipelines</t>
  </si>
  <si>
    <t>6. Drilling Rig -do-</t>
  </si>
  <si>
    <t>7. Field operations (above ground) Portable boilers, drilling tools, well-head tanks, etc.</t>
  </si>
  <si>
    <t>8. Loggers</t>
  </si>
  <si>
    <t>1. Thermal/ Gas/ Combined Cycle Power Generation Plant</t>
  </si>
  <si>
    <t>40 Years</t>
  </si>
  <si>
    <t>2. Hydro Power Generation Plant</t>
  </si>
  <si>
    <t>3. Nuclear Power Generation Plant</t>
  </si>
  <si>
    <t>4. Transmission lines, cables and other network assets</t>
  </si>
  <si>
    <t>5. Wind Power Generation Plant</t>
  </si>
  <si>
    <t>22 Years</t>
  </si>
  <si>
    <t>6. Electric Distribution Plant</t>
  </si>
  <si>
    <t>35 Years</t>
  </si>
  <si>
    <t>7. Gas Storage and Distribution Plant</t>
  </si>
  <si>
    <t>8. Water Distribution Plant including pipelines</t>
  </si>
  <si>
    <t>1. Sinter Plant</t>
  </si>
  <si>
    <t>20 Years</t>
  </si>
  <si>
    <t>2. Blast Furnace</t>
  </si>
  <si>
    <t>3. Coke ovens</t>
  </si>
  <si>
    <t>4. Rolling mill in steel plant</t>
  </si>
  <si>
    <t>5. Basic oxygen Furnace Converter</t>
  </si>
  <si>
    <t>1. Metal pot line [NESD]</t>
  </si>
  <si>
    <t>2. Bauxite crushing and grinding section [NESD]</t>
  </si>
  <si>
    <t>3. Digester Section [NESD]</t>
  </si>
  <si>
    <t>4. Turbine [NESD]</t>
  </si>
  <si>
    <t>5. Equipments for Calcination [NESD] -do-</t>
  </si>
  <si>
    <t>6. Copper Smelter [NESD] -do-</t>
  </si>
  <si>
    <t>7. Roll Grinder</t>
  </si>
  <si>
    <t>8. Soaking Pit</t>
  </si>
  <si>
    <t>9. Annealing Furnace</t>
  </si>
  <si>
    <t>10. Rolling Mills</t>
  </si>
  <si>
    <t>11. Equipments for Scalping, Slitting , etc. [NESD]</t>
  </si>
  <si>
    <t>12. Surface Miner, Ripper Dozer, etc., used in mines</t>
  </si>
  <si>
    <t>13. Copper refining plant [NESD]</t>
  </si>
  <si>
    <t>1. Electrical Machinery, X-ray and electrotherapeutic apparatus and accessories thereto, medical, diagnostic equipments, namely, Cat-scan, Ultrasound Machines, ECG Monitors, etc.</t>
  </si>
  <si>
    <t>2. Other Equipments.</t>
  </si>
  <si>
    <t>1. Reactors</t>
  </si>
  <si>
    <t>2. Distillation Columns</t>
  </si>
  <si>
    <t>3. Drying equipments/Centrifuges and Decanters</t>
  </si>
  <si>
    <t>4. Vessel/storage tanks</t>
  </si>
  <si>
    <t>1. Concreting, Crushing, Piling Equipments and Road Making Equipments</t>
  </si>
  <si>
    <t>12 Years</t>
  </si>
  <si>
    <t>2. Heavy Lift Equipments—</t>
  </si>
  <si>
    <t>Cranes with capacity of more than 100 tons</t>
  </si>
  <si>
    <t>Cranes with capacity of less than 100 tons</t>
  </si>
  <si>
    <t>3. Transmission line, Tunneling Equipments [NESD]</t>
  </si>
  <si>
    <t>4. Earth-moving equipments</t>
  </si>
  <si>
    <t>9 Years</t>
  </si>
  <si>
    <t>5. Others including Material Handling /Pipeline/Welding Equipments [NESD]</t>
  </si>
  <si>
    <t>V. Furniture and fittings [NESD]</t>
  </si>
  <si>
    <t>VI. Motor Vehicles [NESD]</t>
  </si>
  <si>
    <t>1. Motor cycles, scooters and other mopeds</t>
  </si>
  <si>
    <t>2. Motor buses, motor lorries, motor cars and motor taxies used in a business of running them on hire</t>
  </si>
  <si>
    <t>6 Years</t>
  </si>
  <si>
    <t>3. Motor buses, motor lorries and motor cars other than those used in a business of running them on hire</t>
  </si>
  <si>
    <t>4. Motor tractors, harvesting combines and heavy vehicles</t>
  </si>
  <si>
    <t>5. Electrically operated vehicles including battery powered or fuel cell powered vehicles</t>
  </si>
  <si>
    <t>VII. Ships [NESD]</t>
  </si>
  <si>
    <t>1. Ocean-going ships</t>
  </si>
  <si>
    <t>14 Years</t>
  </si>
  <si>
    <t>2. Vessels ordinarily operating on inland waters—</t>
  </si>
  <si>
    <t>28 Years</t>
  </si>
  <si>
    <t>VIII. Aircrafts or Helicopters [NESD</t>
  </si>
  <si>
    <t>Aircrafts or Helicopters [NESD]</t>
  </si>
  <si>
    <t>IX. Railways sidings, locomotives, rolling stocks, tramways and railways used by concerns, excluding railway concerns [NESD]</t>
  </si>
  <si>
    <t>Railways sidings, locomotives, rolling stocks, tramways and railways used by concerns, excluding railway concerns [NESD]</t>
  </si>
  <si>
    <t>X. Ropeway structures [NESD]</t>
  </si>
  <si>
    <t>Ropeway structures [NESD]</t>
  </si>
  <si>
    <t>XI. Office equipment [NESD]</t>
  </si>
  <si>
    <t>Office equipment [NESD]</t>
  </si>
  <si>
    <t>XII. Computers and data processing units [NESD]</t>
  </si>
  <si>
    <t>XIII. Laboratory equipment [NESD]</t>
  </si>
  <si>
    <t>XIV. Electrical Installations and Equipment [NESD]</t>
  </si>
  <si>
    <t>Electrical Installations and Equipment [NESD]</t>
  </si>
  <si>
    <t>10 years</t>
  </si>
  <si>
    <t>XV. Hydraulic works, pipelines and sluices [NESD]</t>
  </si>
  <si>
    <t>Hydraulic works, pipelines and sluices [NESD]</t>
  </si>
  <si>
    <t>Notes.—</t>
  </si>
  <si>
    <t>1. "Factory buildings" does not include offices, godowns, staff quarters.</t>
  </si>
  <si>
    <t>3. The following information shall also be disclosed in the accounts, namely:—</t>
  </si>
  <si>
    <t>4. Useful life specified in Part C of the Schedule is for whole of the asset. Where cost of a part of the asset is significant to total cost of the asset and useful life of that part is different from the useful life of the remaining asset, useful life of that significant part shall be determined separately.</t>
  </si>
  <si>
    <t>5. Depreciable amount is the cost of an asset, or other amount substituted for cost, less its residual value. Ordinarily, the residual value of an asset is often insignificant but it should generally be not more than 5% of the original cost of the asset.</t>
  </si>
  <si>
    <t>6. The useful lives of assets working on shift basis have been specified in the Schedule based on their single shift working. Except for assets in respect of which no extra shift depreciation is permitted (indicated by NESD in Part C above), if an asset is used for any time during the year for double shift, the depreciation will increase by 50% for that period and in case of the triple shift the depreciation shall be calculated on the basis of 100% for that period.</t>
  </si>
  <si>
    <t>7. From the date this Schedule comes into effect, the carrying amount of the asset as on that date—</t>
  </si>
  <si>
    <t>8. ‘‘Continuous process plant’’ means a plant which is required and designed to operate for twenty-four hours a day.</t>
  </si>
  <si>
    <r>
      <t>(</t>
    </r>
    <r>
      <rPr>
        <i/>
        <sz val="11"/>
        <rFont val="Cambria"/>
        <family val="1"/>
        <scheme val="major"/>
      </rPr>
      <t>a</t>
    </r>
    <r>
      <rPr>
        <sz val="11"/>
        <rFont val="Cambria"/>
        <family val="1"/>
        <scheme val="major"/>
      </rPr>
      <t>) Buildings (other than factory buildings) RCC Frame Structure</t>
    </r>
  </si>
  <si>
    <r>
      <t>(</t>
    </r>
    <r>
      <rPr>
        <i/>
        <sz val="11"/>
        <rFont val="Cambria"/>
        <family val="1"/>
        <scheme val="major"/>
      </rPr>
      <t>b</t>
    </r>
    <r>
      <rPr>
        <sz val="11"/>
        <rFont val="Cambria"/>
        <family val="1"/>
        <scheme val="major"/>
      </rPr>
      <t>) Buildings (other than factory buildings) other than RCC Frame Structure</t>
    </r>
  </si>
  <si>
    <r>
      <t>(</t>
    </r>
    <r>
      <rPr>
        <i/>
        <sz val="11"/>
        <rFont val="Cambria"/>
        <family val="1"/>
        <scheme val="major"/>
      </rPr>
      <t>c</t>
    </r>
    <r>
      <rPr>
        <sz val="11"/>
        <rFont val="Cambria"/>
        <family val="1"/>
        <scheme val="major"/>
      </rPr>
      <t>) Factory buildings</t>
    </r>
  </si>
  <si>
    <r>
      <t>(</t>
    </r>
    <r>
      <rPr>
        <i/>
        <sz val="11"/>
        <rFont val="Cambria"/>
        <family val="1"/>
        <scheme val="major"/>
      </rPr>
      <t>d</t>
    </r>
    <r>
      <rPr>
        <sz val="11"/>
        <rFont val="Cambria"/>
        <family val="1"/>
        <scheme val="major"/>
      </rPr>
      <t>) Fences, wells, tube wells</t>
    </r>
  </si>
  <si>
    <r>
      <t>(</t>
    </r>
    <r>
      <rPr>
        <i/>
        <sz val="11"/>
        <rFont val="Cambria"/>
        <family val="1"/>
        <scheme val="major"/>
      </rPr>
      <t>e</t>
    </r>
    <r>
      <rPr>
        <sz val="11"/>
        <rFont val="Cambria"/>
        <family val="1"/>
        <scheme val="major"/>
      </rPr>
      <t>) Others (including temporary structure, etc.)</t>
    </r>
  </si>
  <si>
    <r>
      <t>II. Bridges, culverts, bunders, etc. [NESD] </t>
    </r>
    <r>
      <rPr>
        <sz val="11"/>
        <rFont val="Cambria"/>
        <family val="1"/>
        <scheme val="major"/>
      </rPr>
      <t>30 Years</t>
    </r>
  </si>
  <si>
    <r>
      <t>(</t>
    </r>
    <r>
      <rPr>
        <i/>
        <sz val="11"/>
        <rFont val="Cambria"/>
        <family val="1"/>
        <scheme val="major"/>
      </rPr>
      <t>a</t>
    </r>
    <r>
      <rPr>
        <sz val="11"/>
        <rFont val="Cambria"/>
        <family val="1"/>
        <scheme val="major"/>
      </rPr>
      <t>) Carpeted roads</t>
    </r>
  </si>
  <si>
    <r>
      <t>(</t>
    </r>
    <r>
      <rPr>
        <i/>
        <sz val="11"/>
        <rFont val="Cambria"/>
        <family val="1"/>
        <scheme val="major"/>
      </rPr>
      <t>i</t>
    </r>
    <r>
      <rPr>
        <sz val="11"/>
        <rFont val="Cambria"/>
        <family val="1"/>
        <scheme val="major"/>
      </rPr>
      <t>) Carpeted Roads-RCC</t>
    </r>
  </si>
  <si>
    <r>
      <t>(</t>
    </r>
    <r>
      <rPr>
        <i/>
        <sz val="11"/>
        <rFont val="Cambria"/>
        <family val="1"/>
        <scheme val="major"/>
      </rPr>
      <t>ii</t>
    </r>
    <r>
      <rPr>
        <sz val="11"/>
        <rFont val="Cambria"/>
        <family val="1"/>
        <scheme val="major"/>
      </rPr>
      <t>) Carpeted Roads- other than RCC</t>
    </r>
  </si>
  <si>
    <r>
      <t>(</t>
    </r>
    <r>
      <rPr>
        <i/>
        <sz val="11"/>
        <rFont val="Cambria"/>
        <family val="1"/>
        <scheme val="major"/>
      </rPr>
      <t>b</t>
    </r>
    <r>
      <rPr>
        <sz val="11"/>
        <rFont val="Cambria"/>
        <family val="1"/>
        <scheme val="major"/>
      </rPr>
      <t>) Non-carpeted roads 3 Years</t>
    </r>
  </si>
  <si>
    <r>
      <t>(</t>
    </r>
    <r>
      <rPr>
        <i/>
        <sz val="11"/>
        <rFont val="Cambria"/>
        <family val="1"/>
        <scheme val="major"/>
      </rPr>
      <t>i</t>
    </r>
    <r>
      <rPr>
        <sz val="11"/>
        <rFont val="Cambria"/>
        <family val="1"/>
        <scheme val="major"/>
      </rPr>
      <t>) </t>
    </r>
    <r>
      <rPr>
        <b/>
        <sz val="11"/>
        <rFont val="Cambria"/>
        <family val="1"/>
        <scheme val="major"/>
      </rPr>
      <t>General rate applicable to plant and machinery not covered under special plant and machinery</t>
    </r>
  </si>
  <si>
    <r>
      <t>(</t>
    </r>
    <r>
      <rPr>
        <i/>
        <sz val="11"/>
        <rFont val="Cambria"/>
        <family val="1"/>
        <scheme val="major"/>
      </rPr>
      <t>a</t>
    </r>
    <r>
      <rPr>
        <sz val="11"/>
        <rFont val="Cambria"/>
        <family val="1"/>
        <scheme val="major"/>
      </rPr>
      <t>) Plant and Machinery other than continuous process plant not covered under specific industries</t>
    </r>
  </si>
  <si>
    <r>
      <t>(</t>
    </r>
    <r>
      <rPr>
        <i/>
        <sz val="11"/>
        <rFont val="Cambria"/>
        <family val="1"/>
        <scheme val="major"/>
      </rPr>
      <t>b</t>
    </r>
    <r>
      <rPr>
        <sz val="11"/>
        <rFont val="Cambria"/>
        <family val="1"/>
        <scheme val="major"/>
      </rPr>
      <t>) continuous process plant for which no special rate has been prescribed under (</t>
    </r>
    <r>
      <rPr>
        <i/>
        <sz val="11"/>
        <rFont val="Cambria"/>
        <family val="1"/>
        <scheme val="major"/>
      </rPr>
      <t>ii</t>
    </r>
    <r>
      <rPr>
        <sz val="11"/>
        <rFont val="Cambria"/>
        <family val="1"/>
        <scheme val="major"/>
      </rPr>
      <t>) below [NESD]</t>
    </r>
  </si>
  <si>
    <r>
      <t>(</t>
    </r>
    <r>
      <rPr>
        <i/>
        <sz val="11"/>
        <rFont val="Cambria"/>
        <family val="1"/>
        <scheme val="major"/>
      </rPr>
      <t>ii</t>
    </r>
    <r>
      <rPr>
        <sz val="11"/>
        <rFont val="Cambria"/>
        <family val="1"/>
        <scheme val="major"/>
      </rPr>
      <t>) </t>
    </r>
    <r>
      <rPr>
        <b/>
        <sz val="11"/>
        <rFont val="Cambria"/>
        <family val="1"/>
        <scheme val="major"/>
      </rPr>
      <t>Special Plant and Machinery</t>
    </r>
  </si>
  <si>
    <r>
      <t>(</t>
    </r>
    <r>
      <rPr>
        <i/>
        <sz val="11"/>
        <rFont val="Cambria"/>
        <family val="1"/>
        <scheme val="major"/>
      </rPr>
      <t>a</t>
    </r>
    <r>
      <rPr>
        <sz val="11"/>
        <rFont val="Cambria"/>
        <family val="1"/>
        <scheme val="major"/>
      </rPr>
      <t>) Plant and Machinery related to production and exhibition of Motion Picture Films</t>
    </r>
  </si>
  <si>
    <r>
      <t>(</t>
    </r>
    <r>
      <rPr>
        <i/>
        <sz val="11"/>
        <rFont val="Cambria"/>
        <family val="1"/>
        <scheme val="major"/>
      </rPr>
      <t>b</t>
    </r>
    <r>
      <rPr>
        <sz val="11"/>
        <rFont val="Cambria"/>
        <family val="1"/>
        <scheme val="major"/>
      </rPr>
      <t>) Plant and Machinery used in glass manufacturing</t>
    </r>
  </si>
  <si>
    <r>
      <t>(</t>
    </r>
    <r>
      <rPr>
        <i/>
        <sz val="11"/>
        <rFont val="Cambria"/>
        <family val="1"/>
        <scheme val="major"/>
      </rPr>
      <t>c</t>
    </r>
    <r>
      <rPr>
        <sz val="11"/>
        <rFont val="Cambria"/>
        <family val="1"/>
        <scheme val="major"/>
      </rPr>
      <t>) Plant and Machinery used in mines and quarries—Portable underground machinery and earth moving machinery used in open cast mining [NESD]</t>
    </r>
  </si>
  <si>
    <r>
      <t>(</t>
    </r>
    <r>
      <rPr>
        <i/>
        <sz val="11"/>
        <rFont val="Cambria"/>
        <family val="1"/>
        <scheme val="major"/>
      </rPr>
      <t>d</t>
    </r>
    <r>
      <rPr>
        <sz val="11"/>
        <rFont val="Cambria"/>
        <family val="1"/>
        <scheme val="major"/>
      </rPr>
      <t>) Plant and Machinery used in Telecommunications [NESD]</t>
    </r>
  </si>
  <si>
    <r>
      <t>(</t>
    </r>
    <r>
      <rPr>
        <i/>
        <sz val="11"/>
        <rFont val="Cambria"/>
        <family val="1"/>
        <scheme val="major"/>
      </rPr>
      <t>e</t>
    </r>
    <r>
      <rPr>
        <sz val="11"/>
        <rFont val="Cambria"/>
        <family val="1"/>
        <scheme val="major"/>
      </rPr>
      <t>) Plant and Machinery used in exploration, production and refining oil and gas [NESD]</t>
    </r>
  </si>
  <si>
    <r>
      <t>(</t>
    </r>
    <r>
      <rPr>
        <i/>
        <sz val="11"/>
        <rFont val="Cambria"/>
        <family val="1"/>
        <scheme val="major"/>
      </rPr>
      <t>f </t>
    </r>
    <r>
      <rPr>
        <sz val="11"/>
        <rFont val="Cambria"/>
        <family val="1"/>
        <scheme val="major"/>
      </rPr>
      <t>) Plant and Machinery used in generation, transmission and distribution of power [NESD]</t>
    </r>
  </si>
  <si>
    <r>
      <t>(</t>
    </r>
    <r>
      <rPr>
        <i/>
        <sz val="11"/>
        <rFont val="Cambria"/>
        <family val="1"/>
        <scheme val="major"/>
      </rPr>
      <t>g</t>
    </r>
    <r>
      <rPr>
        <sz val="11"/>
        <rFont val="Cambria"/>
        <family val="1"/>
        <scheme val="major"/>
      </rPr>
      <t>) Plant and Machinery used in manufacture of steel</t>
    </r>
  </si>
  <si>
    <r>
      <t>(</t>
    </r>
    <r>
      <rPr>
        <i/>
        <sz val="11"/>
        <rFont val="Cambria"/>
        <family val="1"/>
        <scheme val="major"/>
      </rPr>
      <t>h</t>
    </r>
    <r>
      <rPr>
        <sz val="11"/>
        <rFont val="Cambria"/>
        <family val="1"/>
        <scheme val="major"/>
      </rPr>
      <t>) Plant and Machinery used in manufacture of non-ferrous metals</t>
    </r>
  </si>
  <si>
    <r>
      <t>(</t>
    </r>
    <r>
      <rPr>
        <i/>
        <sz val="11"/>
        <rFont val="Cambria"/>
        <family val="1"/>
        <scheme val="major"/>
      </rPr>
      <t>i</t>
    </r>
    <r>
      <rPr>
        <sz val="11"/>
        <rFont val="Cambria"/>
        <family val="1"/>
        <scheme val="major"/>
      </rPr>
      <t>) Plant and Machinery used in medical and surgical operations [NESD]</t>
    </r>
  </si>
  <si>
    <r>
      <t>(</t>
    </r>
    <r>
      <rPr>
        <i/>
        <sz val="11"/>
        <rFont val="Cambria"/>
        <family val="1"/>
        <scheme val="major"/>
      </rPr>
      <t>j</t>
    </r>
    <r>
      <rPr>
        <sz val="11"/>
        <rFont val="Cambria"/>
        <family val="1"/>
        <scheme val="major"/>
      </rPr>
      <t>) Plant and Machinery used in manufacture of pharmaceuticals and chemicals [NESD]</t>
    </r>
  </si>
  <si>
    <r>
      <t>(</t>
    </r>
    <r>
      <rPr>
        <i/>
        <sz val="11"/>
        <rFont val="Cambria"/>
        <family val="1"/>
        <scheme val="major"/>
      </rPr>
      <t>k</t>
    </r>
    <r>
      <rPr>
        <sz val="11"/>
        <rFont val="Cambria"/>
        <family val="1"/>
        <scheme val="major"/>
      </rPr>
      <t>) Plant and Machinery used in civil construction</t>
    </r>
  </si>
  <si>
    <r>
      <t>(</t>
    </r>
    <r>
      <rPr>
        <i/>
        <sz val="11"/>
        <rFont val="Cambria"/>
        <family val="1"/>
        <scheme val="major"/>
      </rPr>
      <t>l</t>
    </r>
    <r>
      <rPr>
        <sz val="11"/>
        <rFont val="Cambria"/>
        <family val="1"/>
        <scheme val="major"/>
      </rPr>
      <t>) Plant and Machinery used in salt works [NESD]</t>
    </r>
  </si>
  <si>
    <r>
      <t>(</t>
    </r>
    <r>
      <rPr>
        <i/>
        <sz val="11"/>
        <rFont val="Cambria"/>
        <family val="1"/>
        <scheme val="major"/>
      </rPr>
      <t>i</t>
    </r>
    <r>
      <rPr>
        <sz val="11"/>
        <rFont val="Cambria"/>
        <family val="1"/>
        <scheme val="major"/>
      </rPr>
      <t>) General furniture and fittings</t>
    </r>
  </si>
  <si>
    <r>
      <t>(</t>
    </r>
    <r>
      <rPr>
        <i/>
        <sz val="11"/>
        <rFont val="Cambria"/>
        <family val="1"/>
        <scheme val="major"/>
      </rPr>
      <t>ii</t>
    </r>
    <r>
      <rPr>
        <sz val="11"/>
        <rFont val="Cambria"/>
        <family val="1"/>
        <scheme val="major"/>
      </rPr>
      <t>) Furniture and fittings used in hotels, restaurants and boarding houses, schools, colleges and other educational institutions, libraries; welfare centres; meeting halls, cinema houses; theatres and circuses; and furniture and fittings let out on hire for use on the occasion of marriages and similar functions.</t>
    </r>
  </si>
  <si>
    <r>
      <t>(</t>
    </r>
    <r>
      <rPr>
        <i/>
        <sz val="11"/>
        <rFont val="Cambria"/>
        <family val="1"/>
        <scheme val="major"/>
      </rPr>
      <t>i</t>
    </r>
    <r>
      <rPr>
        <sz val="11"/>
        <rFont val="Cambria"/>
        <family val="1"/>
        <scheme val="major"/>
      </rPr>
      <t>) Bulk Carriers and liner vessels</t>
    </r>
  </si>
  <si>
    <r>
      <t>(</t>
    </r>
    <r>
      <rPr>
        <i/>
        <sz val="11"/>
        <rFont val="Cambria"/>
        <family val="1"/>
        <scheme val="major"/>
      </rPr>
      <t>ii</t>
    </r>
    <r>
      <rPr>
        <sz val="11"/>
        <rFont val="Cambria"/>
        <family val="1"/>
        <scheme val="major"/>
      </rPr>
      <t>) Crude tankers, product carriers and easy chemical carriers with or without conventional tank coatings.</t>
    </r>
  </si>
  <si>
    <r>
      <t>(</t>
    </r>
    <r>
      <rPr>
        <i/>
        <sz val="11"/>
        <rFont val="Cambria"/>
        <family val="1"/>
        <scheme val="major"/>
      </rPr>
      <t>iii</t>
    </r>
    <r>
      <rPr>
        <sz val="11"/>
        <rFont val="Cambria"/>
        <family val="1"/>
        <scheme val="major"/>
      </rPr>
      <t>) Chemicals and Acid Carriers:</t>
    </r>
  </si>
  <si>
    <r>
      <t>(</t>
    </r>
    <r>
      <rPr>
        <i/>
        <sz val="11"/>
        <rFont val="Cambria"/>
        <family val="1"/>
        <scheme val="major"/>
      </rPr>
      <t>a</t>
    </r>
    <r>
      <rPr>
        <sz val="11"/>
        <rFont val="Cambria"/>
        <family val="1"/>
        <scheme val="major"/>
      </rPr>
      <t>) With Stainless steel tanks</t>
    </r>
  </si>
  <si>
    <r>
      <t>(</t>
    </r>
    <r>
      <rPr>
        <i/>
        <sz val="11"/>
        <rFont val="Cambria"/>
        <family val="1"/>
        <scheme val="major"/>
      </rPr>
      <t>b</t>
    </r>
    <r>
      <rPr>
        <sz val="11"/>
        <rFont val="Cambria"/>
        <family val="1"/>
        <scheme val="major"/>
      </rPr>
      <t>) With other tanks</t>
    </r>
  </si>
  <si>
    <r>
      <t>(</t>
    </r>
    <r>
      <rPr>
        <i/>
        <sz val="11"/>
        <rFont val="Cambria"/>
        <family val="1"/>
        <scheme val="major"/>
      </rPr>
      <t>iv</t>
    </r>
    <r>
      <rPr>
        <sz val="11"/>
        <rFont val="Cambria"/>
        <family val="1"/>
        <scheme val="major"/>
      </rPr>
      <t>) Liquified gas carriers</t>
    </r>
  </si>
  <si>
    <r>
      <t>(</t>
    </r>
    <r>
      <rPr>
        <i/>
        <sz val="11"/>
        <rFont val="Cambria"/>
        <family val="1"/>
        <scheme val="major"/>
      </rPr>
      <t>v</t>
    </r>
    <r>
      <rPr>
        <sz val="11"/>
        <rFont val="Cambria"/>
        <family val="1"/>
        <scheme val="major"/>
      </rPr>
      <t>) Conventional large passenger vessels which are used for cruise purpose also</t>
    </r>
  </si>
  <si>
    <r>
      <t>(</t>
    </r>
    <r>
      <rPr>
        <i/>
        <sz val="11"/>
        <rFont val="Cambria"/>
        <family val="1"/>
        <scheme val="major"/>
      </rPr>
      <t>vi</t>
    </r>
    <r>
      <rPr>
        <sz val="11"/>
        <rFont val="Cambria"/>
        <family val="1"/>
        <scheme val="major"/>
      </rPr>
      <t>) Coastal service ships of all categories</t>
    </r>
  </si>
  <si>
    <r>
      <t>(</t>
    </r>
    <r>
      <rPr>
        <i/>
        <sz val="11"/>
        <rFont val="Cambria"/>
        <family val="1"/>
        <scheme val="major"/>
      </rPr>
      <t>vii</t>
    </r>
    <r>
      <rPr>
        <sz val="11"/>
        <rFont val="Cambria"/>
        <family val="1"/>
        <scheme val="major"/>
      </rPr>
      <t>) Offshore supply and support vessels</t>
    </r>
  </si>
  <si>
    <r>
      <t>(</t>
    </r>
    <r>
      <rPr>
        <i/>
        <sz val="11"/>
        <rFont val="Cambria"/>
        <family val="1"/>
        <scheme val="major"/>
      </rPr>
      <t>viii</t>
    </r>
    <r>
      <rPr>
        <sz val="11"/>
        <rFont val="Cambria"/>
        <family val="1"/>
        <scheme val="major"/>
      </rPr>
      <t>) Catamarans and other high speed passenger for ships or boats</t>
    </r>
  </si>
  <si>
    <r>
      <t>(</t>
    </r>
    <r>
      <rPr>
        <i/>
        <sz val="11"/>
        <rFont val="Cambria"/>
        <family val="1"/>
        <scheme val="major"/>
      </rPr>
      <t>ix</t>
    </r>
    <r>
      <rPr>
        <sz val="11"/>
        <rFont val="Cambria"/>
        <family val="1"/>
        <scheme val="major"/>
      </rPr>
      <t>) Drill ships</t>
    </r>
  </si>
  <si>
    <r>
      <t>(</t>
    </r>
    <r>
      <rPr>
        <i/>
        <sz val="11"/>
        <rFont val="Cambria"/>
        <family val="1"/>
        <scheme val="major"/>
      </rPr>
      <t>x</t>
    </r>
    <r>
      <rPr>
        <sz val="11"/>
        <rFont val="Cambria"/>
        <family val="1"/>
        <scheme val="major"/>
      </rPr>
      <t>) Hovercrafts</t>
    </r>
  </si>
  <si>
    <r>
      <t>(</t>
    </r>
    <r>
      <rPr>
        <i/>
        <sz val="11"/>
        <rFont val="Cambria"/>
        <family val="1"/>
        <scheme val="major"/>
      </rPr>
      <t>xi</t>
    </r>
    <r>
      <rPr>
        <sz val="11"/>
        <rFont val="Cambria"/>
        <family val="1"/>
        <scheme val="major"/>
      </rPr>
      <t>) Fishing vessels with wooden hull</t>
    </r>
  </si>
  <si>
    <r>
      <t>(</t>
    </r>
    <r>
      <rPr>
        <i/>
        <sz val="11"/>
        <rFont val="Cambria"/>
        <family val="1"/>
        <scheme val="major"/>
      </rPr>
      <t>xii</t>
    </r>
    <r>
      <rPr>
        <sz val="11"/>
        <rFont val="Cambria"/>
        <family val="1"/>
        <scheme val="major"/>
      </rPr>
      <t>) Dredgers, tugs, barges, survey launches and other similar ships used mainly for dredging purposes</t>
    </r>
  </si>
  <si>
    <r>
      <t>(</t>
    </r>
    <r>
      <rPr>
        <i/>
        <sz val="11"/>
        <rFont val="Cambria"/>
        <family val="1"/>
        <scheme val="major"/>
      </rPr>
      <t>i</t>
    </r>
    <r>
      <rPr>
        <sz val="11"/>
        <rFont val="Cambria"/>
        <family val="1"/>
        <scheme val="major"/>
      </rPr>
      <t>) Speed boats</t>
    </r>
  </si>
  <si>
    <r>
      <t>(</t>
    </r>
    <r>
      <rPr>
        <i/>
        <sz val="11"/>
        <rFont val="Cambria"/>
        <family val="1"/>
        <scheme val="major"/>
      </rPr>
      <t>ii</t>
    </r>
    <r>
      <rPr>
        <sz val="11"/>
        <rFont val="Cambria"/>
        <family val="1"/>
        <scheme val="major"/>
      </rPr>
      <t>) Other vessels</t>
    </r>
  </si>
  <si>
    <r>
      <t>(</t>
    </r>
    <r>
      <rPr>
        <i/>
        <sz val="11"/>
        <rFont val="Cambria"/>
        <family val="1"/>
        <scheme val="major"/>
      </rPr>
      <t>i</t>
    </r>
    <r>
      <rPr>
        <sz val="11"/>
        <rFont val="Cambria"/>
        <family val="1"/>
        <scheme val="major"/>
      </rPr>
      <t>) Servers and networks</t>
    </r>
  </si>
  <si>
    <r>
      <t>(</t>
    </r>
    <r>
      <rPr>
        <i/>
        <sz val="11"/>
        <rFont val="Cambria"/>
        <family val="1"/>
        <scheme val="major"/>
      </rPr>
      <t>ii</t>
    </r>
    <r>
      <rPr>
        <sz val="11"/>
        <rFont val="Cambria"/>
        <family val="1"/>
        <scheme val="major"/>
      </rPr>
      <t>) End user devices, such as, desktops, laptops, etc.</t>
    </r>
  </si>
  <si>
    <r>
      <t>(</t>
    </r>
    <r>
      <rPr>
        <i/>
        <sz val="11"/>
        <rFont val="Cambria"/>
        <family val="1"/>
        <scheme val="major"/>
      </rPr>
      <t>i</t>
    </r>
    <r>
      <rPr>
        <sz val="11"/>
        <rFont val="Cambria"/>
        <family val="1"/>
        <scheme val="major"/>
      </rPr>
      <t>) General laboratory equipment</t>
    </r>
  </si>
  <si>
    <r>
      <t>(</t>
    </r>
    <r>
      <rPr>
        <i/>
        <sz val="11"/>
        <rFont val="Cambria"/>
        <family val="1"/>
        <scheme val="major"/>
      </rPr>
      <t>ii</t>
    </r>
    <r>
      <rPr>
        <sz val="11"/>
        <rFont val="Cambria"/>
        <family val="1"/>
        <scheme val="major"/>
      </rPr>
      <t>) Laboratory equipments used in educational institutions</t>
    </r>
  </si>
  <si>
    <r>
      <t>2. Where, during any financial year, any addition has been made to any asset, or where any asset has been sold, discarded, demolished or destroyed, the depreciation on such assets shall be calculated on a </t>
    </r>
    <r>
      <rPr>
        <i/>
        <sz val="11"/>
        <rFont val="Cambria"/>
        <family val="1"/>
        <scheme val="major"/>
      </rPr>
      <t>pro rata </t>
    </r>
    <r>
      <rPr>
        <sz val="11"/>
        <rFont val="Cambria"/>
        <family val="1"/>
        <scheme val="major"/>
      </rPr>
      <t>basis from the date of such addition or, as the case may be, up to the date on which such asset has been sold, discarded, demolished or destroyed.</t>
    </r>
  </si>
  <si>
    <r>
      <t>(</t>
    </r>
    <r>
      <rPr>
        <i/>
        <sz val="11"/>
        <rFont val="Cambria"/>
        <family val="1"/>
        <scheme val="major"/>
      </rPr>
      <t>i</t>
    </r>
    <r>
      <rPr>
        <sz val="11"/>
        <rFont val="Cambria"/>
        <family val="1"/>
        <scheme val="major"/>
      </rPr>
      <t>) depreciation methods used; and</t>
    </r>
  </si>
  <si>
    <r>
      <t>(</t>
    </r>
    <r>
      <rPr>
        <i/>
        <sz val="11"/>
        <rFont val="Cambria"/>
        <family val="1"/>
        <scheme val="major"/>
      </rPr>
      <t>ii</t>
    </r>
    <r>
      <rPr>
        <sz val="11"/>
        <rFont val="Cambria"/>
        <family val="1"/>
        <scheme val="major"/>
      </rPr>
      <t>) the useful lives of the assets for computing depreciation, if they are different from the life specified in the Schedule.</t>
    </r>
  </si>
  <si>
    <r>
      <t>(</t>
    </r>
    <r>
      <rPr>
        <i/>
        <sz val="11"/>
        <rFont val="Cambria"/>
        <family val="1"/>
        <scheme val="major"/>
      </rPr>
      <t>a</t>
    </r>
    <r>
      <rPr>
        <sz val="11"/>
        <rFont val="Cambria"/>
        <family val="1"/>
        <scheme val="major"/>
      </rPr>
      <t>) shall be depreciated over the remaining useful life of the asset as per this Schedule;</t>
    </r>
  </si>
  <si>
    <r>
      <t>(</t>
    </r>
    <r>
      <rPr>
        <i/>
        <sz val="11"/>
        <rFont val="Cambria"/>
        <family val="1"/>
        <scheme val="major"/>
      </rPr>
      <t>b</t>
    </r>
    <r>
      <rPr>
        <sz val="11"/>
        <rFont val="Cambria"/>
        <family val="1"/>
        <scheme val="major"/>
      </rPr>
      <t>) after retaining the residual value, shall be recognised in the opening balance of retained earnings where the remaining useful life of an asset is nil.</t>
    </r>
  </si>
  <si>
    <t>Depreciation for the FY 2014-15</t>
  </si>
  <si>
    <t>Information required to be entered in next sheet (Blue Columns Only)</t>
  </si>
  <si>
    <t>Rate of depreciation provided upto 31.03.2014 WDV as per companies act,2013</t>
  </si>
  <si>
    <t>Fill only Blue coloured boxes</t>
  </si>
  <si>
    <t>Purchase/Additions During the FY 2014-15</t>
  </si>
  <si>
    <t>Date of Purchase/Additions During the FY 2014-15</t>
  </si>
  <si>
    <t>Date of Sale/Deletion during the FY 2014-15</t>
  </si>
  <si>
    <t xml:space="preserve">Date of acquisition of Asset (Estimated) </t>
  </si>
  <si>
    <t>Life Expired till 31.03.2014 (yrs)</t>
  </si>
  <si>
    <t>Remaining Life of asset as on 31.04.2015 (yrs)</t>
  </si>
  <si>
    <t>Residual/scrap Value</t>
  </si>
  <si>
    <t>Net Block/ Written down value value of asset as on 31.04.2015 (Rs)</t>
  </si>
  <si>
    <t>Please enter correct life as per new companies act 2013 as it affects the overall depreciation</t>
  </si>
  <si>
    <t>Gross Block/ gross value of asset as on 31.05.2014 (Rs)</t>
  </si>
  <si>
    <t>Do not Enter details of Non Depreciable Assets like land</t>
  </si>
  <si>
    <t>Profit and loss on sale of asset (If any)</t>
  </si>
  <si>
    <t>Sale/Deletions during the FY 2014-15 (actual sale price)</t>
  </si>
  <si>
    <t>Profit and loss on sale of asset</t>
  </si>
  <si>
    <t>Net Block/ Written down value value of asset as on 31.03.2015 (Rs)</t>
  </si>
  <si>
    <t>Gross Block/ gross value of asset as on 31.03.2015 (Rs)</t>
  </si>
  <si>
    <t>Accumulated depreciation as on 31.03.2015</t>
  </si>
  <si>
    <t>Remaining Life of asset as on 31.03.2015 (yrs)</t>
  </si>
  <si>
    <t>Remaining Life of asset as on 31.03.2014 (yrs)</t>
  </si>
  <si>
    <t>DO NOT FILL 0, nil,-. JUST LEAVE IT BLANK IF INFORMATION IS NOT AVAILABLE</t>
  </si>
  <si>
    <t>furniture</t>
  </si>
  <si>
    <t>car</t>
  </si>
  <si>
    <t>9/17/14</t>
  </si>
  <si>
    <t>equipment</t>
  </si>
  <si>
    <t>charge from retained earning (ignore negative values)</t>
  </si>
  <si>
    <t>surbhi bansal</t>
  </si>
  <si>
    <t>SLM Rate of depreciation as per Companies Act 2013 for F.Y 2014-15</t>
  </si>
  <si>
    <t>Building</t>
  </si>
  <si>
    <t>Computer</t>
  </si>
  <si>
    <t>DVD Writer</t>
  </si>
  <si>
    <t>Server</t>
  </si>
  <si>
    <t>UPS</t>
  </si>
  <si>
    <t>Generator</t>
  </si>
  <si>
    <t>Mobile Set</t>
  </si>
  <si>
    <t>Furniture &amp; Fixtures</t>
  </si>
  <si>
    <t>Laboratory Equipments</t>
  </si>
  <si>
    <t>Fax Machine</t>
  </si>
  <si>
    <t>Music System</t>
  </si>
  <si>
    <t>Office Equipment</t>
  </si>
  <si>
    <t>Photostat Machine</t>
  </si>
  <si>
    <t>Spiral Machine</t>
  </si>
  <si>
    <t>Land</t>
  </si>
  <si>
    <t>Air conditioner</t>
  </si>
  <si>
    <t>Intercom</t>
  </si>
  <si>
    <t>Inverter</t>
  </si>
  <si>
    <t>Motor Car</t>
  </si>
  <si>
    <t>Building WIP</t>
  </si>
  <si>
    <t xml:space="preserve">Software </t>
  </si>
  <si>
    <t>building</t>
  </si>
  <si>
    <t>buillding</t>
  </si>
  <si>
    <t>Software &amp; License</t>
  </si>
  <si>
    <t>corckery</t>
  </si>
  <si>
    <t>Fire figting system</t>
  </si>
  <si>
    <t>software development</t>
  </si>
  <si>
    <t>software Develoment</t>
  </si>
</sst>
</file>

<file path=xl/styles.xml><?xml version="1.0" encoding="utf-8"?>
<styleSheet xmlns="http://schemas.openxmlformats.org/spreadsheetml/2006/main">
  <numFmts count="7">
    <numFmt numFmtId="43" formatCode="_(* #,##0.00_);_(* \(#,##0.00\);_(* &quot;-&quot;??_);_(@_)"/>
    <numFmt numFmtId="164" formatCode="_ * #,##0.00_ ;_ * \-#,##0.00_ ;_ * &quot;-&quot;??_ ;_ @_ "/>
    <numFmt numFmtId="165" formatCode="[$-1010000]d/m/yyyy;@"/>
    <numFmt numFmtId="166" formatCode="_ * #,##0_ ;_ * \-#,##0_ ;_ * &quot;-&quot;??_ ;_ @_ "/>
    <numFmt numFmtId="167" formatCode="[$-409]d\-mmm\-yy;@"/>
    <numFmt numFmtId="168" formatCode="0.0000000000"/>
    <numFmt numFmtId="169" formatCode="_(* #,##0_);_(* \(#,##0\);_(* &quot;-&quot;??_);_(@_)"/>
  </numFmts>
  <fonts count="24">
    <font>
      <sz val="11"/>
      <color theme="1"/>
      <name val="Calibri"/>
      <family val="2"/>
      <scheme val="minor"/>
    </font>
    <font>
      <sz val="11"/>
      <color theme="1"/>
      <name val="Calibri"/>
      <family val="2"/>
      <scheme val="minor"/>
    </font>
    <font>
      <b/>
      <sz val="14"/>
      <color theme="1"/>
      <name val="Calibri"/>
      <family val="2"/>
      <scheme val="minor"/>
    </font>
    <font>
      <sz val="12"/>
      <color rgb="FFC00000"/>
      <name val="Bookman Old Style"/>
      <family val="1"/>
    </font>
    <font>
      <sz val="12"/>
      <color theme="1"/>
      <name val="Bookman Old Style"/>
      <family val="1"/>
    </font>
    <font>
      <b/>
      <sz val="12"/>
      <color theme="1"/>
      <name val="Bookman Old Style"/>
      <family val="1"/>
    </font>
    <font>
      <u/>
      <sz val="24"/>
      <color rgb="FF000000"/>
      <name val="Andalus"/>
      <family val="1"/>
    </font>
    <font>
      <u/>
      <sz val="11"/>
      <color theme="10"/>
      <name val="Calibri"/>
      <family val="2"/>
    </font>
    <font>
      <sz val="12"/>
      <name val="Georgia"/>
      <family val="1"/>
    </font>
    <font>
      <b/>
      <sz val="12"/>
      <name val="Georgia"/>
      <family val="1"/>
    </font>
    <font>
      <vertAlign val="superscript"/>
      <sz val="12"/>
      <name val="Georgia"/>
      <family val="1"/>
    </font>
    <font>
      <sz val="12"/>
      <name val="Cambria"/>
      <family val="1"/>
      <scheme val="major"/>
    </font>
    <font>
      <b/>
      <sz val="12"/>
      <name val="Cambria"/>
      <family val="1"/>
      <scheme val="major"/>
    </font>
    <font>
      <b/>
      <sz val="11"/>
      <name val="Cambria"/>
      <family val="1"/>
      <scheme val="major"/>
    </font>
    <font>
      <sz val="11"/>
      <name val="Cambria"/>
      <family val="1"/>
      <scheme val="major"/>
    </font>
    <font>
      <i/>
      <sz val="11"/>
      <name val="Cambria"/>
      <family val="1"/>
      <scheme val="major"/>
    </font>
    <font>
      <b/>
      <sz val="10"/>
      <name val="Arial"/>
      <family val="2"/>
    </font>
    <font>
      <sz val="10"/>
      <name val="Arial"/>
      <family val="2"/>
    </font>
    <font>
      <sz val="11"/>
      <name val="Calibri"/>
      <family val="2"/>
    </font>
    <font>
      <sz val="11"/>
      <name val="Calibri"/>
      <family val="2"/>
      <scheme val="minor"/>
    </font>
    <font>
      <sz val="9"/>
      <name val="Calibri"/>
      <family val="2"/>
    </font>
    <font>
      <b/>
      <sz val="12"/>
      <color theme="1"/>
      <name val="Calibri"/>
      <family val="2"/>
      <scheme val="minor"/>
    </font>
    <font>
      <b/>
      <sz val="12"/>
      <name val="Calibri"/>
      <family val="2"/>
      <scheme val="minor"/>
    </font>
    <font>
      <b/>
      <sz val="10"/>
      <color indexed="8"/>
      <name val="Arial"/>
      <family val="2"/>
    </font>
  </fonts>
  <fills count="9">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rgb="FF92D05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alignment vertical="top"/>
      <protection locked="0"/>
    </xf>
    <xf numFmtId="166" fontId="1" fillId="0" borderId="0" applyFont="0" applyFill="0" applyBorder="0" applyAlignment="0" applyProtection="0"/>
  </cellStyleXfs>
  <cellXfs count="115">
    <xf numFmtId="0" fontId="0" fillId="0" borderId="0" xfId="0"/>
    <xf numFmtId="0" fontId="3" fillId="0" borderId="0" xfId="0" applyFont="1"/>
    <xf numFmtId="0" fontId="4" fillId="0" borderId="0" xfId="0" applyFont="1"/>
    <xf numFmtId="0" fontId="7" fillId="0" borderId="0" xfId="3" applyAlignment="1" applyProtection="1"/>
    <xf numFmtId="0" fontId="11" fillId="3" borderId="0" xfId="0" applyFont="1" applyFill="1" applyBorder="1" applyProtection="1">
      <protection hidden="1"/>
    </xf>
    <xf numFmtId="0" fontId="12" fillId="0" borderId="0" xfId="0" applyFont="1" applyBorder="1" applyAlignment="1" applyProtection="1">
      <alignment horizontal="justify" vertical="center" wrapText="1"/>
      <protection hidden="1"/>
    </xf>
    <xf numFmtId="0" fontId="11" fillId="0" borderId="0" xfId="0" applyFont="1" applyBorder="1" applyProtection="1">
      <protection hidden="1"/>
    </xf>
    <xf numFmtId="0" fontId="13" fillId="0" borderId="0" xfId="0" applyFont="1" applyBorder="1" applyAlignment="1" applyProtection="1">
      <alignment horizontal="justify" vertical="center" wrapText="1"/>
      <protection hidden="1"/>
    </xf>
    <xf numFmtId="0" fontId="14" fillId="0" borderId="0" xfId="0" applyFont="1" applyBorder="1" applyProtection="1">
      <protection hidden="1"/>
    </xf>
    <xf numFmtId="0" fontId="14" fillId="0" borderId="0" xfId="0" applyFont="1" applyBorder="1" applyAlignment="1" applyProtection="1">
      <alignment horizontal="justify" vertical="center" wrapText="1"/>
      <protection hidden="1"/>
    </xf>
    <xf numFmtId="0" fontId="3" fillId="0" borderId="0" xfId="0" applyFont="1"/>
    <xf numFmtId="0" fontId="0" fillId="0" borderId="0" xfId="0" applyProtection="1">
      <protection locked="0"/>
    </xf>
    <xf numFmtId="2" fontId="0" fillId="0" borderId="0" xfId="0" applyNumberFormat="1" applyProtection="1">
      <protection locked="0"/>
    </xf>
    <xf numFmtId="0" fontId="21" fillId="7" borderId="3" xfId="0" applyFont="1" applyFill="1" applyBorder="1" applyAlignment="1" applyProtection="1">
      <alignment vertical="top"/>
    </xf>
    <xf numFmtId="14" fontId="0" fillId="0" borderId="0" xfId="0" applyNumberFormat="1"/>
    <xf numFmtId="0" fontId="0" fillId="0" borderId="0" xfId="0" applyNumberFormat="1"/>
    <xf numFmtId="165" fontId="0" fillId="0" borderId="0" xfId="0" applyNumberFormat="1" applyProtection="1">
      <protection locked="0"/>
    </xf>
    <xf numFmtId="0" fontId="8" fillId="3" borderId="0" xfId="0" applyFont="1" applyFill="1" applyBorder="1" applyAlignment="1" applyProtection="1">
      <alignment vertical="center" wrapText="1"/>
      <protection locked="0"/>
    </xf>
    <xf numFmtId="2" fontId="8" fillId="3" borderId="0" xfId="0" applyNumberFormat="1" applyFont="1" applyFill="1" applyBorder="1" applyAlignment="1" applyProtection="1">
      <alignment vertical="center" wrapText="1"/>
      <protection locked="0"/>
    </xf>
    <xf numFmtId="0" fontId="9" fillId="4" borderId="0" xfId="0" applyFont="1" applyFill="1" applyBorder="1" applyAlignment="1" applyProtection="1">
      <alignment vertical="center" wrapText="1"/>
      <protection locked="0"/>
    </xf>
    <xf numFmtId="9" fontId="8" fillId="4" borderId="0" xfId="0" applyNumberFormat="1" applyFont="1" applyFill="1" applyBorder="1" applyAlignment="1" applyProtection="1">
      <alignment vertical="center" wrapText="1"/>
      <protection locked="0"/>
    </xf>
    <xf numFmtId="10" fontId="8" fillId="4" borderId="0" xfId="0" applyNumberFormat="1" applyFont="1" applyFill="1" applyBorder="1" applyAlignment="1" applyProtection="1">
      <alignment vertical="center" wrapText="1"/>
      <protection locked="0"/>
    </xf>
    <xf numFmtId="2" fontId="8" fillId="4" borderId="0" xfId="0" applyNumberFormat="1" applyFont="1" applyFill="1" applyBorder="1" applyAlignment="1" applyProtection="1">
      <alignment vertical="center" wrapText="1"/>
      <protection locked="0"/>
    </xf>
    <xf numFmtId="0" fontId="8" fillId="4" borderId="0" xfId="0" applyFont="1" applyFill="1" applyBorder="1" applyAlignment="1" applyProtection="1">
      <alignment vertical="center" wrapText="1"/>
      <protection locked="0"/>
    </xf>
    <xf numFmtId="0" fontId="9" fillId="0" borderId="0" xfId="0" applyFont="1" applyBorder="1" applyAlignment="1" applyProtection="1">
      <alignment horizontal="justify" vertical="center" wrapText="1"/>
      <protection locked="0"/>
    </xf>
    <xf numFmtId="0" fontId="8" fillId="0" borderId="0" xfId="0" applyFont="1" applyBorder="1" applyProtection="1">
      <protection locked="0"/>
    </xf>
    <xf numFmtId="2" fontId="8" fillId="0" borderId="0" xfId="0" applyNumberFormat="1" applyFont="1" applyBorder="1" applyProtection="1">
      <protection locked="0"/>
    </xf>
    <xf numFmtId="0" fontId="0" fillId="0" borderId="0" xfId="0" applyProtection="1"/>
    <xf numFmtId="0" fontId="21" fillId="0" borderId="1" xfId="0" applyFont="1" applyBorder="1" applyAlignment="1" applyProtection="1">
      <alignment vertical="top"/>
    </xf>
    <xf numFmtId="0" fontId="22" fillId="7" borderId="1" xfId="0" applyFont="1" applyFill="1" applyBorder="1" applyAlignment="1" applyProtection="1">
      <alignment vertical="top"/>
    </xf>
    <xf numFmtId="2" fontId="21" fillId="7" borderId="1" xfId="0" applyNumberFormat="1" applyFont="1" applyFill="1" applyBorder="1" applyAlignment="1" applyProtection="1">
      <alignment vertical="top" wrapText="1"/>
    </xf>
    <xf numFmtId="10" fontId="21" fillId="7" borderId="1" xfId="2" applyNumberFormat="1" applyFont="1" applyFill="1" applyBorder="1" applyAlignment="1" applyProtection="1">
      <alignment horizontal="center" vertical="top" wrapText="1"/>
    </xf>
    <xf numFmtId="0" fontId="21" fillId="7" borderId="1" xfId="0" applyFont="1" applyFill="1" applyBorder="1" applyAlignment="1" applyProtection="1">
      <alignment horizontal="center" vertical="top" wrapText="1"/>
    </xf>
    <xf numFmtId="0" fontId="21" fillId="7" borderId="4" xfId="0" applyFont="1" applyFill="1" applyBorder="1" applyAlignment="1" applyProtection="1">
      <alignment horizontal="center" vertical="top" wrapText="1"/>
    </xf>
    <xf numFmtId="165" fontId="21" fillId="7" borderId="4" xfId="0" applyNumberFormat="1" applyFont="1" applyFill="1" applyBorder="1" applyAlignment="1" applyProtection="1">
      <alignment horizontal="center" vertical="top" wrapText="1"/>
    </xf>
    <xf numFmtId="1" fontId="21" fillId="7" borderId="4" xfId="0" applyNumberFormat="1" applyFont="1" applyFill="1" applyBorder="1" applyAlignment="1" applyProtection="1">
      <alignment horizontal="center" vertical="top" wrapText="1"/>
    </xf>
    <xf numFmtId="0" fontId="21" fillId="7" borderId="7" xfId="0" applyFont="1" applyFill="1" applyBorder="1" applyAlignment="1" applyProtection="1">
      <alignment horizontal="center" vertical="top" wrapText="1"/>
    </xf>
    <xf numFmtId="165" fontId="21" fillId="5" borderId="1" xfId="0" applyNumberFormat="1" applyFont="1" applyFill="1" applyBorder="1" applyAlignment="1" applyProtection="1">
      <alignment vertical="top" wrapText="1"/>
    </xf>
    <xf numFmtId="164" fontId="21" fillId="5" borderId="1" xfId="1" applyNumberFormat="1" applyFont="1" applyFill="1" applyBorder="1" applyAlignment="1" applyProtection="1">
      <alignment horizontal="center" vertical="top" wrapText="1"/>
    </xf>
    <xf numFmtId="9" fontId="21" fillId="5" borderId="1" xfId="2" applyFont="1" applyFill="1" applyBorder="1" applyAlignment="1" applyProtection="1">
      <alignment vertical="top" wrapText="1"/>
    </xf>
    <xf numFmtId="1" fontId="21" fillId="5" borderId="1" xfId="0" applyNumberFormat="1" applyFont="1" applyFill="1" applyBorder="1" applyAlignment="1" applyProtection="1">
      <alignment horizontal="center" vertical="top" wrapText="1"/>
    </xf>
    <xf numFmtId="0" fontId="21" fillId="0" borderId="4" xfId="0" applyFont="1" applyBorder="1" applyAlignment="1" applyProtection="1">
      <alignment vertical="top" wrapText="1"/>
    </xf>
    <xf numFmtId="0" fontId="0" fillId="6" borderId="3" xfId="0" applyFill="1" applyBorder="1" applyAlignment="1" applyProtection="1">
      <alignment horizontal="center"/>
    </xf>
    <xf numFmtId="0" fontId="16" fillId="6" borderId="3" xfId="0" applyFont="1" applyFill="1" applyBorder="1" applyAlignment="1" applyProtection="1">
      <alignment horizontal="left" vertical="center" wrapText="1"/>
    </xf>
    <xf numFmtId="2" fontId="19" fillId="6" borderId="1" xfId="0" applyNumberFormat="1" applyFont="1" applyFill="1" applyBorder="1" applyProtection="1"/>
    <xf numFmtId="10" fontId="16" fillId="6" borderId="7" xfId="0" applyNumberFormat="1" applyFont="1" applyFill="1" applyBorder="1" applyAlignment="1" applyProtection="1">
      <alignment horizontal="left" vertical="center" wrapText="1"/>
    </xf>
    <xf numFmtId="2" fontId="0" fillId="6" borderId="1" xfId="0" applyNumberFormat="1" applyFill="1" applyBorder="1" applyProtection="1"/>
    <xf numFmtId="165" fontId="0" fillId="6" borderId="1" xfId="0" applyNumberFormat="1" applyFill="1" applyBorder="1" applyProtection="1"/>
    <xf numFmtId="1" fontId="0" fillId="6" borderId="1" xfId="0" applyNumberFormat="1" applyFill="1" applyBorder="1" applyProtection="1"/>
    <xf numFmtId="165" fontId="0" fillId="6" borderId="3" xfId="0" applyNumberFormat="1" applyFill="1" applyBorder="1" applyProtection="1"/>
    <xf numFmtId="165" fontId="0" fillId="0" borderId="1" xfId="0" applyNumberFormat="1" applyBorder="1" applyProtection="1"/>
    <xf numFmtId="164" fontId="0" fillId="0" borderId="1" xfId="0" applyNumberFormat="1" applyBorder="1" applyProtection="1"/>
    <xf numFmtId="10" fontId="0" fillId="0" borderId="1" xfId="2" applyNumberFormat="1" applyFont="1" applyBorder="1" applyProtection="1"/>
    <xf numFmtId="1" fontId="0" fillId="0" borderId="1" xfId="0" applyNumberFormat="1" applyBorder="1" applyProtection="1"/>
    <xf numFmtId="1" fontId="0" fillId="8" borderId="1" xfId="0" applyNumberFormat="1" applyFill="1" applyBorder="1" applyProtection="1"/>
    <xf numFmtId="0" fontId="0" fillId="8" borderId="1" xfId="0" applyNumberFormat="1" applyFill="1" applyBorder="1" applyProtection="1"/>
    <xf numFmtId="2" fontId="0" fillId="0" borderId="0" xfId="0" applyNumberFormat="1" applyProtection="1"/>
    <xf numFmtId="0" fontId="0" fillId="0" borderId="0" xfId="0" applyFill="1" applyProtection="1"/>
    <xf numFmtId="1" fontId="0" fillId="0" borderId="0" xfId="0" applyNumberFormat="1" applyProtection="1"/>
    <xf numFmtId="14" fontId="0" fillId="0" borderId="0" xfId="0" applyNumberFormat="1" applyProtection="1"/>
    <xf numFmtId="165" fontId="0" fillId="0" borderId="0" xfId="0" applyNumberFormat="1" applyProtection="1"/>
    <xf numFmtId="0" fontId="17" fillId="6" borderId="1" xfId="0" applyFont="1" applyFill="1" applyBorder="1" applyAlignment="1" applyProtection="1">
      <alignment horizontal="left" vertical="center" wrapText="1"/>
    </xf>
    <xf numFmtId="10" fontId="17" fillId="6" borderId="1" xfId="0" applyNumberFormat="1" applyFont="1" applyFill="1" applyBorder="1" applyAlignment="1" applyProtection="1">
      <alignment horizontal="left" vertical="center" wrapText="1"/>
    </xf>
    <xf numFmtId="10" fontId="19" fillId="6" borderId="1" xfId="0" applyNumberFormat="1" applyFont="1" applyFill="1" applyBorder="1" applyProtection="1"/>
    <xf numFmtId="0" fontId="17" fillId="6" borderId="5" xfId="0" applyFont="1" applyFill="1" applyBorder="1" applyAlignment="1" applyProtection="1">
      <alignment horizontal="left" vertical="center" wrapText="1"/>
    </xf>
    <xf numFmtId="10" fontId="19" fillId="6" borderId="5" xfId="0" applyNumberFormat="1" applyFont="1" applyFill="1" applyBorder="1" applyProtection="1"/>
    <xf numFmtId="10" fontId="19" fillId="6" borderId="7" xfId="0" applyNumberFormat="1" applyFont="1" applyFill="1" applyBorder="1" applyProtection="1"/>
    <xf numFmtId="0" fontId="17" fillId="6" borderId="6" xfId="0" applyFont="1" applyFill="1" applyBorder="1" applyAlignment="1" applyProtection="1">
      <alignment horizontal="left" vertical="center" wrapText="1"/>
    </xf>
    <xf numFmtId="10" fontId="19" fillId="6" borderId="6" xfId="0" applyNumberFormat="1" applyFont="1" applyFill="1" applyBorder="1" applyProtection="1"/>
    <xf numFmtId="1" fontId="0" fillId="0" borderId="1" xfId="1" applyNumberFormat="1" applyFont="1" applyBorder="1" applyProtection="1"/>
    <xf numFmtId="10" fontId="18" fillId="6" borderId="1" xfId="0" applyNumberFormat="1" applyFont="1" applyFill="1" applyBorder="1" applyProtection="1"/>
    <xf numFmtId="0" fontId="17" fillId="6" borderId="3" xfId="0" applyFont="1" applyFill="1" applyBorder="1" applyAlignment="1" applyProtection="1">
      <alignment horizontal="left" vertical="center" wrapText="1"/>
    </xf>
    <xf numFmtId="10" fontId="18" fillId="6" borderId="7" xfId="0" applyNumberFormat="1" applyFont="1" applyFill="1" applyBorder="1" applyProtection="1"/>
    <xf numFmtId="10" fontId="20" fillId="6" borderId="7" xfId="0" applyNumberFormat="1" applyFont="1" applyFill="1" applyBorder="1" applyProtection="1"/>
    <xf numFmtId="0" fontId="0" fillId="6" borderId="1" xfId="0" applyFill="1" applyBorder="1" applyProtection="1"/>
    <xf numFmtId="10" fontId="0" fillId="6" borderId="1" xfId="2" applyNumberFormat="1" applyFont="1" applyFill="1" applyBorder="1" applyProtection="1"/>
    <xf numFmtId="2" fontId="0" fillId="6" borderId="1" xfId="4" applyNumberFormat="1" applyFont="1" applyFill="1" applyBorder="1" applyAlignment="1" applyProtection="1">
      <alignment horizontal="center" vertical="center"/>
    </xf>
    <xf numFmtId="167" fontId="0" fillId="6" borderId="1" xfId="0" applyNumberFormat="1" applyFill="1" applyBorder="1" applyAlignment="1" applyProtection="1">
      <alignment horizontal="center"/>
    </xf>
    <xf numFmtId="0" fontId="19" fillId="6" borderId="1" xfId="0" applyFont="1" applyFill="1" applyBorder="1" applyProtection="1"/>
    <xf numFmtId="0" fontId="19" fillId="0" borderId="1" xfId="0" applyFont="1" applyBorder="1" applyProtection="1"/>
    <xf numFmtId="2" fontId="0" fillId="0" borderId="1" xfId="0" applyNumberFormat="1" applyBorder="1" applyProtection="1"/>
    <xf numFmtId="0" fontId="0" fillId="0" borderId="1" xfId="0" applyBorder="1" applyProtection="1"/>
    <xf numFmtId="0" fontId="0" fillId="0" borderId="3" xfId="0" applyBorder="1" applyProtection="1"/>
    <xf numFmtId="9" fontId="0" fillId="0" borderId="1" xfId="2" applyFont="1" applyBorder="1" applyProtection="1"/>
    <xf numFmtId="165" fontId="0" fillId="0" borderId="1" xfId="0" applyNumberFormat="1" applyBorder="1" applyAlignment="1" applyProtection="1">
      <alignment horizontal="right"/>
    </xf>
    <xf numFmtId="0" fontId="21" fillId="0" borderId="1" xfId="0" applyFont="1" applyBorder="1" applyAlignment="1" applyProtection="1">
      <alignment vertical="top" wrapText="1"/>
    </xf>
    <xf numFmtId="0" fontId="21" fillId="5" borderId="1" xfId="0" applyFont="1" applyFill="1" applyBorder="1" applyAlignment="1" applyProtection="1">
      <alignment vertical="top" wrapText="1"/>
    </xf>
    <xf numFmtId="168" fontId="0" fillId="0" borderId="0" xfId="0" applyNumberFormat="1" applyProtection="1"/>
    <xf numFmtId="1" fontId="19" fillId="6" borderId="1" xfId="0" applyNumberFormat="1" applyFont="1" applyFill="1" applyBorder="1" applyProtection="1"/>
    <xf numFmtId="0" fontId="16" fillId="6" borderId="1" xfId="0" applyFont="1" applyFill="1" applyBorder="1" applyAlignment="1">
      <alignment horizontal="left" vertical="center" wrapText="1"/>
    </xf>
    <xf numFmtId="169" fontId="23" fillId="6" borderId="8" xfId="0" applyNumberFormat="1" applyFont="1" applyFill="1" applyBorder="1" applyAlignment="1">
      <alignment horizontal="center" vertical="center"/>
    </xf>
    <xf numFmtId="0" fontId="17" fillId="6" borderId="1" xfId="0" applyFont="1" applyFill="1" applyBorder="1" applyAlignment="1">
      <alignment horizontal="left" vertical="center" wrapText="1"/>
    </xf>
    <xf numFmtId="169" fontId="0" fillId="6" borderId="1" xfId="1" applyNumberFormat="1" applyFont="1" applyFill="1" applyBorder="1"/>
    <xf numFmtId="169" fontId="0" fillId="6" borderId="5" xfId="1" applyNumberFormat="1" applyFont="1" applyFill="1" applyBorder="1"/>
    <xf numFmtId="169" fontId="23" fillId="6" borderId="1" xfId="0" applyNumberFormat="1" applyFont="1" applyFill="1" applyBorder="1" applyAlignment="1">
      <alignment horizontal="center" vertical="center"/>
    </xf>
    <xf numFmtId="169" fontId="17" fillId="6" borderId="9" xfId="1" applyNumberFormat="1" applyFont="1" applyFill="1" applyBorder="1" applyAlignment="1">
      <alignment vertical="center"/>
    </xf>
    <xf numFmtId="0" fontId="2" fillId="2" borderId="0" xfId="0" applyFont="1" applyFill="1" applyAlignment="1">
      <alignment horizontal="center" vertical="center"/>
    </xf>
    <xf numFmtId="0" fontId="3" fillId="0" borderId="0" xfId="0" applyFont="1"/>
    <xf numFmtId="0" fontId="6" fillId="0" borderId="2" xfId="0" applyFont="1" applyBorder="1" applyAlignment="1" applyProtection="1">
      <alignment wrapText="1"/>
    </xf>
    <xf numFmtId="0" fontId="8" fillId="3" borderId="0" xfId="0" applyFont="1" applyFill="1" applyBorder="1" applyAlignment="1" applyProtection="1">
      <alignment vertical="center" wrapText="1"/>
      <protection locked="0"/>
    </xf>
    <xf numFmtId="0" fontId="8" fillId="4" borderId="0" xfId="0" applyFont="1" applyFill="1" applyBorder="1" applyAlignment="1" applyProtection="1">
      <alignment vertical="center" wrapText="1"/>
      <protection locked="0"/>
    </xf>
    <xf numFmtId="0" fontId="9" fillId="4" borderId="0" xfId="0" applyFont="1" applyFill="1" applyBorder="1" applyAlignment="1" applyProtection="1">
      <alignment vertical="center" wrapText="1"/>
      <protection locked="0"/>
    </xf>
    <xf numFmtId="9" fontId="8" fillId="4" borderId="0" xfId="0" applyNumberFormat="1" applyFont="1" applyFill="1" applyBorder="1" applyAlignment="1" applyProtection="1">
      <alignment vertical="center" wrapText="1"/>
      <protection locked="0"/>
    </xf>
    <xf numFmtId="10" fontId="8" fillId="4" borderId="0" xfId="0" applyNumberFormat="1" applyFont="1" applyFill="1" applyBorder="1" applyAlignment="1" applyProtection="1">
      <alignment vertical="center" wrapText="1"/>
      <protection locked="0"/>
    </xf>
    <xf numFmtId="2" fontId="8" fillId="4" borderId="0" xfId="0" applyNumberFormat="1" applyFont="1" applyFill="1" applyBorder="1" applyAlignment="1" applyProtection="1">
      <alignment vertical="center" wrapText="1"/>
      <protection locked="0"/>
    </xf>
    <xf numFmtId="0" fontId="17" fillId="4" borderId="0" xfId="0" applyFont="1" applyFill="1" applyBorder="1" applyAlignment="1" applyProtection="1">
      <alignment vertical="center" wrapText="1"/>
      <protection locked="0"/>
    </xf>
    <xf numFmtId="0" fontId="10" fillId="4" borderId="0" xfId="0" applyFont="1" applyFill="1" applyBorder="1" applyAlignment="1" applyProtection="1">
      <alignment vertical="center" wrapText="1"/>
      <protection locked="0"/>
    </xf>
    <xf numFmtId="0" fontId="8" fillId="0" borderId="0" xfId="0" applyFont="1" applyBorder="1" applyAlignment="1" applyProtection="1">
      <alignment horizontal="left" vertical="center" wrapText="1"/>
      <protection locked="0"/>
    </xf>
    <xf numFmtId="2" fontId="8" fillId="0" borderId="0" xfId="0" applyNumberFormat="1" applyFont="1" applyBorder="1" applyAlignment="1" applyProtection="1">
      <alignment horizontal="left" vertical="center" wrapText="1"/>
      <protection locked="0"/>
    </xf>
    <xf numFmtId="0" fontId="9" fillId="0" borderId="0" xfId="0" applyFont="1" applyBorder="1" applyAlignment="1" applyProtection="1">
      <alignment horizontal="left" vertical="center" wrapText="1"/>
      <protection locked="0"/>
    </xf>
    <xf numFmtId="2" fontId="9" fillId="0" borderId="0" xfId="0" applyNumberFormat="1" applyFont="1" applyBorder="1" applyAlignment="1" applyProtection="1">
      <alignment horizontal="left" vertical="center" wrapText="1"/>
      <protection locked="0"/>
    </xf>
    <xf numFmtId="0" fontId="10" fillId="0" borderId="0" xfId="0" applyFont="1" applyBorder="1" applyAlignment="1" applyProtection="1">
      <alignment horizontal="left" vertical="center" wrapText="1"/>
      <protection locked="0"/>
    </xf>
    <xf numFmtId="2" fontId="10" fillId="0" borderId="0" xfId="0" applyNumberFormat="1" applyFont="1" applyBorder="1" applyAlignment="1" applyProtection="1">
      <alignment horizontal="left" vertical="center" wrapText="1"/>
      <protection locked="0"/>
    </xf>
    <xf numFmtId="0" fontId="14" fillId="0" borderId="0" xfId="0" applyFont="1" applyBorder="1" applyAlignment="1" applyProtection="1">
      <alignment horizontal="justify" vertical="center" wrapText="1"/>
      <protection hidden="1"/>
    </xf>
    <xf numFmtId="0" fontId="13" fillId="0" borderId="0" xfId="0" applyFont="1" applyBorder="1" applyAlignment="1" applyProtection="1">
      <alignment horizontal="justify" vertical="center" wrapText="1"/>
      <protection hidden="1"/>
    </xf>
  </cellXfs>
  <cellStyles count="5">
    <cellStyle name="Comma" xfId="1" builtinId="3"/>
    <cellStyle name="Comma 2" xfId="4"/>
    <cellStyle name="Hyperlink" xfId="3" builtinId="8"/>
    <cellStyle name="Normal" xfId="0" builtinId="0"/>
    <cellStyle name="Percent"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vndmittal9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M40"/>
  <sheetViews>
    <sheetView topLeftCell="A19" workbookViewId="0">
      <selection activeCell="I32" sqref="I32"/>
    </sheetView>
  </sheetViews>
  <sheetFormatPr defaultRowHeight="15"/>
  <cols>
    <col min="1" max="1" width="11" bestFit="1" customWidth="1"/>
  </cols>
  <sheetData>
    <row r="1" spans="1:13">
      <c r="A1" s="96" t="s">
        <v>0</v>
      </c>
      <c r="B1" s="96"/>
      <c r="C1" s="96"/>
      <c r="D1" s="96"/>
      <c r="E1" s="96"/>
      <c r="F1" s="96"/>
      <c r="G1" s="96"/>
      <c r="H1" s="96"/>
      <c r="I1" s="96"/>
    </row>
    <row r="2" spans="1:13">
      <c r="A2" s="96"/>
      <c r="B2" s="96"/>
      <c r="C2" s="96"/>
      <c r="D2" s="96"/>
      <c r="E2" s="96"/>
      <c r="F2" s="96"/>
      <c r="G2" s="96"/>
      <c r="H2" s="96"/>
      <c r="I2" s="96"/>
    </row>
    <row r="3" spans="1:13">
      <c r="A3" s="96"/>
      <c r="B3" s="96"/>
      <c r="C3" s="96"/>
      <c r="D3" s="96"/>
      <c r="E3" s="96"/>
      <c r="F3" s="96"/>
      <c r="G3" s="96"/>
      <c r="H3" s="96"/>
      <c r="I3" s="96"/>
    </row>
    <row r="5" spans="1:13" ht="15.75">
      <c r="A5" s="97" t="s">
        <v>326</v>
      </c>
      <c r="B5" s="97"/>
      <c r="C5" s="97"/>
      <c r="D5" s="97"/>
      <c r="E5" s="97"/>
      <c r="F5" s="97"/>
      <c r="G5" s="97"/>
      <c r="H5" s="97"/>
      <c r="I5" s="97"/>
    </row>
    <row r="6" spans="1:13" ht="15.75">
      <c r="A6" s="1">
        <v>1</v>
      </c>
      <c r="B6" s="1" t="s">
        <v>1</v>
      </c>
      <c r="C6" s="1"/>
      <c r="D6" s="2"/>
      <c r="E6" s="2"/>
      <c r="F6" s="2"/>
    </row>
    <row r="7" spans="1:13" ht="15.75">
      <c r="A7" s="2">
        <v>2</v>
      </c>
      <c r="B7" s="2" t="s">
        <v>12</v>
      </c>
      <c r="C7" s="2"/>
      <c r="D7" s="2"/>
      <c r="E7" s="2"/>
      <c r="F7" s="2"/>
    </row>
    <row r="8" spans="1:13" ht="15.75">
      <c r="A8" s="1">
        <v>3</v>
      </c>
      <c r="B8" s="2" t="s">
        <v>13</v>
      </c>
      <c r="C8" s="2"/>
      <c r="D8" s="2"/>
      <c r="E8" s="2"/>
      <c r="F8" s="2"/>
    </row>
    <row r="9" spans="1:13" ht="15.75">
      <c r="A9" s="2">
        <v>4</v>
      </c>
      <c r="B9" s="2" t="s">
        <v>327</v>
      </c>
      <c r="C9" s="2"/>
      <c r="D9" s="2"/>
      <c r="E9" s="2"/>
      <c r="F9" s="2"/>
    </row>
    <row r="10" spans="1:13" ht="15.75">
      <c r="A10" s="1">
        <v>5</v>
      </c>
      <c r="B10" s="2" t="s">
        <v>2</v>
      </c>
      <c r="C10" s="2"/>
      <c r="D10" s="2"/>
      <c r="E10" s="2"/>
      <c r="F10" s="2"/>
    </row>
    <row r="11" spans="1:13" ht="15.75">
      <c r="A11" s="1">
        <v>6</v>
      </c>
      <c r="B11" s="2" t="s">
        <v>328</v>
      </c>
      <c r="C11" s="2"/>
      <c r="D11" s="2"/>
      <c r="E11" s="2"/>
      <c r="F11" s="2"/>
    </row>
    <row r="12" spans="1:13" ht="15.75">
      <c r="A12" s="1"/>
      <c r="B12" s="2"/>
      <c r="C12" s="2"/>
      <c r="D12" s="2"/>
      <c r="E12" s="2"/>
      <c r="F12" s="2"/>
    </row>
    <row r="13" spans="1:13" ht="15.75">
      <c r="A13" s="2" t="s">
        <v>20</v>
      </c>
      <c r="B13" s="2"/>
      <c r="C13" s="2"/>
      <c r="D13" s="2"/>
      <c r="E13" s="2"/>
      <c r="F13" s="2"/>
    </row>
    <row r="14" spans="1:13" ht="15.75">
      <c r="A14" s="10">
        <v>1</v>
      </c>
      <c r="B14" s="2" t="s">
        <v>332</v>
      </c>
      <c r="C14" s="2"/>
      <c r="D14" s="2"/>
      <c r="E14" s="2"/>
      <c r="F14" s="2"/>
      <c r="G14" s="2"/>
      <c r="H14" s="2"/>
      <c r="I14" s="2"/>
      <c r="J14" s="2"/>
      <c r="K14" s="2"/>
      <c r="L14" s="2"/>
      <c r="M14" s="2"/>
    </row>
    <row r="15" spans="1:13" ht="15.75">
      <c r="A15" s="10">
        <v>2</v>
      </c>
      <c r="B15" s="2" t="s">
        <v>333</v>
      </c>
      <c r="C15" s="2"/>
      <c r="D15" s="2"/>
      <c r="E15" s="2"/>
      <c r="F15" s="2"/>
      <c r="G15" s="2"/>
    </row>
    <row r="16" spans="1:13" ht="15.75">
      <c r="A16" s="10">
        <v>3</v>
      </c>
      <c r="B16" s="2" t="s">
        <v>21</v>
      </c>
      <c r="C16" s="2"/>
      <c r="D16" s="2"/>
      <c r="E16" s="2"/>
      <c r="F16" s="2"/>
      <c r="G16" s="2"/>
    </row>
    <row r="17" spans="1:7" ht="15.75">
      <c r="A17" s="10">
        <v>4</v>
      </c>
      <c r="B17" s="2" t="s">
        <v>334</v>
      </c>
      <c r="C17" s="2"/>
      <c r="D17" s="2"/>
      <c r="E17" s="2"/>
      <c r="F17" s="2"/>
      <c r="G17" s="2"/>
    </row>
    <row r="18" spans="1:7" ht="15.75">
      <c r="A18" s="10">
        <v>5</v>
      </c>
      <c r="B18" s="2" t="s">
        <v>24</v>
      </c>
      <c r="C18" s="2"/>
      <c r="D18" s="2"/>
      <c r="E18" s="2"/>
      <c r="F18" s="2"/>
      <c r="G18" s="2"/>
    </row>
    <row r="19" spans="1:7" ht="15.75">
      <c r="A19" s="10">
        <v>6</v>
      </c>
      <c r="B19" s="2" t="s">
        <v>22</v>
      </c>
      <c r="C19" s="2"/>
      <c r="D19" s="2"/>
      <c r="E19" s="2"/>
      <c r="F19" s="2"/>
      <c r="G19" s="2"/>
    </row>
    <row r="20" spans="1:7" ht="15.75">
      <c r="A20" s="10">
        <v>7</v>
      </c>
      <c r="B20" s="2" t="s">
        <v>325</v>
      </c>
      <c r="C20" s="2"/>
      <c r="D20" s="2"/>
      <c r="E20" s="2"/>
      <c r="F20" s="2"/>
      <c r="G20" s="2"/>
    </row>
    <row r="21" spans="1:7" ht="15.75">
      <c r="A21" s="10">
        <v>8</v>
      </c>
      <c r="B21" s="2" t="s">
        <v>335</v>
      </c>
      <c r="C21" s="2"/>
      <c r="D21" s="2"/>
      <c r="E21" s="2"/>
      <c r="F21" s="2"/>
      <c r="G21" s="2"/>
    </row>
    <row r="22" spans="1:7" ht="15.75">
      <c r="A22" s="10">
        <v>9</v>
      </c>
      <c r="B22" s="2" t="s">
        <v>338</v>
      </c>
      <c r="C22" s="2"/>
      <c r="D22" s="2"/>
      <c r="E22" s="2"/>
      <c r="F22" s="2"/>
      <c r="G22" s="2"/>
    </row>
    <row r="23" spans="1:7" ht="15.75">
      <c r="A23" s="10">
        <v>10</v>
      </c>
      <c r="B23" s="2" t="s">
        <v>336</v>
      </c>
      <c r="C23" s="2"/>
      <c r="D23" s="2"/>
      <c r="E23" s="2"/>
      <c r="F23" s="2"/>
      <c r="G23" s="2"/>
    </row>
    <row r="24" spans="1:7" ht="15.75">
      <c r="A24" s="10">
        <v>11</v>
      </c>
      <c r="B24" s="2" t="s">
        <v>342</v>
      </c>
      <c r="C24" s="2"/>
      <c r="D24" s="2"/>
      <c r="E24" s="2"/>
      <c r="F24" s="2"/>
      <c r="G24" s="2"/>
    </row>
    <row r="25" spans="1:7" ht="15.75">
      <c r="A25" s="10">
        <v>12</v>
      </c>
      <c r="B25" s="2" t="s">
        <v>23</v>
      </c>
      <c r="C25" s="2"/>
      <c r="D25" s="2"/>
      <c r="E25" s="2"/>
      <c r="F25" s="2"/>
      <c r="G25" s="2"/>
    </row>
    <row r="26" spans="1:7" ht="15.75">
      <c r="A26" s="10"/>
      <c r="B26" s="2"/>
      <c r="C26" s="2"/>
      <c r="D26" s="2"/>
      <c r="E26" s="2"/>
      <c r="F26" s="2"/>
      <c r="G26" s="2"/>
    </row>
    <row r="27" spans="1:7" ht="15.75">
      <c r="A27" s="2" t="s">
        <v>3</v>
      </c>
      <c r="B27" s="2"/>
      <c r="C27" s="2"/>
      <c r="D27" s="2"/>
      <c r="E27" s="2"/>
      <c r="F27" s="2"/>
    </row>
    <row r="28" spans="1:7" ht="15.75">
      <c r="A28" s="10">
        <v>1</v>
      </c>
      <c r="B28" s="2" t="s">
        <v>4</v>
      </c>
      <c r="C28" s="2"/>
      <c r="D28" s="2"/>
      <c r="E28" s="2"/>
      <c r="F28" s="2"/>
    </row>
    <row r="29" spans="1:7" ht="15.75">
      <c r="A29" s="2">
        <v>2</v>
      </c>
      <c r="B29" s="2" t="s">
        <v>7</v>
      </c>
      <c r="C29" s="2"/>
      <c r="D29" s="2"/>
      <c r="E29" s="2"/>
      <c r="F29" s="2"/>
    </row>
    <row r="30" spans="1:7" ht="15.75">
      <c r="A30" s="2">
        <v>3</v>
      </c>
      <c r="B30" s="2" t="s">
        <v>337</v>
      </c>
      <c r="C30" s="2"/>
      <c r="D30" s="2"/>
      <c r="E30" s="2"/>
      <c r="F30" s="2"/>
    </row>
    <row r="31" spans="1:7" ht="15.75">
      <c r="A31" s="2">
        <v>4</v>
      </c>
      <c r="B31" s="2" t="s">
        <v>5</v>
      </c>
      <c r="C31" s="2"/>
      <c r="D31" s="2"/>
      <c r="E31" s="2"/>
      <c r="F31" s="2"/>
    </row>
    <row r="32" spans="1:7" ht="15.75">
      <c r="A32" s="2">
        <v>5</v>
      </c>
      <c r="B32" s="2" t="s">
        <v>6</v>
      </c>
      <c r="C32" s="2"/>
      <c r="D32" s="2"/>
      <c r="E32" s="2"/>
      <c r="F32" s="2"/>
    </row>
    <row r="33" spans="1:2" ht="15.75">
      <c r="A33" s="2">
        <v>6</v>
      </c>
      <c r="B33" s="2" t="s">
        <v>339</v>
      </c>
    </row>
    <row r="34" spans="1:2" ht="15.75">
      <c r="A34" s="2">
        <v>7</v>
      </c>
      <c r="B34" s="2" t="s">
        <v>348</v>
      </c>
    </row>
    <row r="36" spans="1:2">
      <c r="A36" t="s">
        <v>9</v>
      </c>
    </row>
    <row r="37" spans="1:2">
      <c r="A37" t="s">
        <v>8</v>
      </c>
    </row>
    <row r="38" spans="1:2">
      <c r="A38">
        <v>9992849633</v>
      </c>
    </row>
    <row r="39" spans="1:2">
      <c r="A39" s="3" t="s">
        <v>10</v>
      </c>
    </row>
    <row r="40" spans="1:2">
      <c r="A40" t="s">
        <v>11</v>
      </c>
    </row>
  </sheetData>
  <mergeCells count="2">
    <mergeCell ref="A1:I3"/>
    <mergeCell ref="A5:I5"/>
  </mergeCells>
  <hyperlinks>
    <hyperlink ref="A39"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sheetPr codeName="Sheet6"/>
  <dimension ref="A1:AT200"/>
  <sheetViews>
    <sheetView tabSelected="1" zoomScale="80" zoomScaleNormal="80" workbookViewId="0">
      <pane ySplit="2" topLeftCell="A12" activePane="bottomLeft" state="frozen"/>
      <selection activeCell="A2" sqref="A2:XFD2"/>
      <selection pane="bottomLeft" activeCell="AV21" sqref="AV21"/>
    </sheetView>
  </sheetViews>
  <sheetFormatPr defaultRowHeight="15"/>
  <cols>
    <col min="1" max="1" width="9.140625" style="27"/>
    <col min="2" max="2" width="21.28515625" style="79" customWidth="1"/>
    <col min="3" max="4" width="16.42578125" style="80" bestFit="1" customWidth="1"/>
    <col min="5" max="5" width="14.28515625" style="52" bestFit="1" customWidth="1"/>
    <col min="6" max="6" width="11.85546875" style="81" customWidth="1"/>
    <col min="7" max="7" width="16" style="81" bestFit="1" customWidth="1"/>
    <col min="8" max="8" width="11.85546875" style="50" customWidth="1"/>
    <col min="9" max="9" width="11.85546875" style="53" customWidth="1"/>
    <col min="10" max="10" width="11.85546875" style="82" customWidth="1"/>
    <col min="11" max="11" width="15.28515625" style="50" customWidth="1"/>
    <col min="12" max="13" width="13.7109375" style="51" bestFit="1" customWidth="1"/>
    <col min="14" max="14" width="13.7109375" style="51" customWidth="1"/>
    <col min="15" max="15" width="11.42578125" style="83" bestFit="1" customWidth="1"/>
    <col min="16" max="16" width="15" style="53" bestFit="1" customWidth="1"/>
    <col min="17" max="17" width="13.42578125" style="54" bestFit="1" customWidth="1"/>
    <col min="18" max="18" width="13.42578125" style="54" customWidth="1"/>
    <col min="19" max="19" width="13.140625" style="53" bestFit="1" customWidth="1"/>
    <col min="20" max="22" width="13.140625" style="53" customWidth="1"/>
    <col min="23" max="23" width="33" style="55" bestFit="1" customWidth="1"/>
    <col min="24" max="24" width="9.140625" style="27" hidden="1" customWidth="1"/>
    <col min="25" max="25" width="9.140625" style="56" hidden="1" customWidth="1"/>
    <col min="26" max="35" width="9.140625" style="27" hidden="1" customWidth="1"/>
    <col min="36" max="36" width="11.28515625" style="27" hidden="1" customWidth="1"/>
    <col min="37" max="40" width="9.140625" style="27" hidden="1" customWidth="1"/>
    <col min="41" max="41" width="11.5703125" style="27" hidden="1" customWidth="1"/>
    <col min="42" max="42" width="11.28515625" style="27" hidden="1" customWidth="1"/>
    <col min="43" max="43" width="9.28515625" style="27" hidden="1" customWidth="1"/>
    <col min="44" max="44" width="10.42578125" style="27" hidden="1" customWidth="1"/>
    <col min="45" max="45" width="9.140625" style="27" hidden="1" customWidth="1"/>
    <col min="46" max="46" width="9.5703125" style="27" hidden="1" customWidth="1"/>
    <col min="47" max="48" width="9.140625" style="27" customWidth="1"/>
    <col min="49" max="16384" width="9.140625" style="27"/>
  </cols>
  <sheetData>
    <row r="1" spans="1:46" ht="30.75">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row>
    <row r="2" spans="1:46" s="28" customFormat="1" ht="126">
      <c r="A2" s="13" t="s">
        <v>14</v>
      </c>
      <c r="B2" s="29" t="s">
        <v>15</v>
      </c>
      <c r="C2" s="30" t="s">
        <v>17</v>
      </c>
      <c r="D2" s="30" t="s">
        <v>18</v>
      </c>
      <c r="E2" s="31" t="s">
        <v>16</v>
      </c>
      <c r="F2" s="32" t="s">
        <v>19</v>
      </c>
      <c r="G2" s="33" t="s">
        <v>329</v>
      </c>
      <c r="H2" s="34" t="s">
        <v>330</v>
      </c>
      <c r="I2" s="35" t="s">
        <v>341</v>
      </c>
      <c r="J2" s="36" t="s">
        <v>331</v>
      </c>
      <c r="K2" s="37" t="s">
        <v>332</v>
      </c>
      <c r="L2" s="38" t="s">
        <v>333</v>
      </c>
      <c r="M2" s="38" t="s">
        <v>347</v>
      </c>
      <c r="N2" s="38" t="s">
        <v>346</v>
      </c>
      <c r="O2" s="39" t="s">
        <v>24</v>
      </c>
      <c r="P2" s="40" t="s">
        <v>22</v>
      </c>
      <c r="Q2" s="40" t="s">
        <v>325</v>
      </c>
      <c r="R2" s="40" t="s">
        <v>345</v>
      </c>
      <c r="S2" s="40" t="s">
        <v>335</v>
      </c>
      <c r="T2" s="40" t="s">
        <v>344</v>
      </c>
      <c r="U2" s="40" t="s">
        <v>343</v>
      </c>
      <c r="V2" s="40" t="s">
        <v>340</v>
      </c>
      <c r="W2" s="40" t="s">
        <v>23</v>
      </c>
      <c r="X2" s="41" t="s">
        <v>25</v>
      </c>
      <c r="Y2" s="28" t="s">
        <v>26</v>
      </c>
      <c r="AT2" s="86" t="s">
        <v>353</v>
      </c>
    </row>
    <row r="3" spans="1:46">
      <c r="A3" s="42">
        <f>IF(B3="","",1)</f>
        <v>1</v>
      </c>
      <c r="B3" s="89" t="s">
        <v>371</v>
      </c>
      <c r="C3" s="90">
        <v>2491484</v>
      </c>
      <c r="D3" s="94">
        <v>1624125</v>
      </c>
      <c r="E3" s="45">
        <v>0.1391</v>
      </c>
      <c r="F3" s="46">
        <v>5</v>
      </c>
      <c r="G3" s="46"/>
      <c r="H3" s="47"/>
      <c r="I3" s="48"/>
      <c r="J3" s="49"/>
      <c r="K3" s="50">
        <f>IF(E3="",H3,AJ3-Y3)</f>
        <v>40686.203207600876</v>
      </c>
      <c r="L3" s="51">
        <f t="shared" ref="L3:L66" si="0">IF(E3="","",LOG(X3,1-E3))</f>
        <v>2.8569775134222564</v>
      </c>
      <c r="M3" s="51">
        <f t="shared" ref="M3:M66" si="1">IF(E3="","",IF(AI3&gt;0,AI3,))</f>
        <v>2.1430224865777436</v>
      </c>
      <c r="N3" s="51">
        <f t="shared" ref="N3:N66" si="2">IF(E3="","",IF((M3-1)&gt;0,M3-1,""))</f>
        <v>1.1430224865777436</v>
      </c>
      <c r="O3" s="52">
        <f t="shared" ref="O3:O4" si="3">IF(E3="",1-((S3/G3)^(1/F3)),IF(I3="",1-((S3/D3)^(AH3)),1-(((C3*0.05)/D3)^(AH3))))</f>
        <v>0.69827067205140292</v>
      </c>
      <c r="P3" s="53">
        <f t="shared" ref="P3:P66" si="4">IF(E3="","",C3-D3)</f>
        <v>867359</v>
      </c>
      <c r="Q3" s="54">
        <f t="shared" ref="Q3:Q4" si="5">IF(I3="",IF(E3="",O3*G3*((DATE(AC3,3,31)-H3)+1)/365,O3*D3),D3*O3*AR3/365)</f>
        <v>1134078.8552454847</v>
      </c>
      <c r="R3" s="54">
        <f t="shared" ref="R3:R66" si="6">IF(S3="","",IF(P3="",Q3,Q3+P3))</f>
        <v>2001437.8552454847</v>
      </c>
      <c r="S3" s="53">
        <f t="shared" ref="S3:S66" si="7">IF(I3="",IF(C3="",0.05*G3,0.05*C3),"")</f>
        <v>124574.20000000001</v>
      </c>
      <c r="T3" s="53">
        <f t="shared" ref="T3:T66" si="8">+IF(I3="",IF(G3="",C3,C3+G3),"")</f>
        <v>2491484</v>
      </c>
      <c r="U3" s="53">
        <f>+IF(I3="",IF(G3="",IF(S3&gt;D3,D3,D3-Q3),G3-Q3),"")</f>
        <v>490046.14475451526</v>
      </c>
      <c r="V3" s="53" t="str">
        <f t="shared" ref="V3:V66" si="9">IF(I3="","",-D3+Q3+I3)</f>
        <v/>
      </c>
      <c r="W3" s="55" t="str">
        <f t="shared" ref="W3:W66" si="10">IF(E3="","Charge from Profit &amp; Loss Account",IF(AI3="","",IF(L3&gt;F3,"Charge from Retained Earning","Charge from Profit &amp; Loss Account")))</f>
        <v>Charge from Profit &amp; Loss Account</v>
      </c>
      <c r="X3" s="27">
        <f t="shared" ref="X3:X66" si="11">+D3/C3</f>
        <v>0.65187053177945353</v>
      </c>
      <c r="Y3" s="56">
        <f>+L3*365</f>
        <v>1042.7967923991237</v>
      </c>
      <c r="Z3" s="57">
        <f t="shared" ref="Z3:Z66" si="12">+DAY(H3)</f>
        <v>0</v>
      </c>
      <c r="AA3" s="57">
        <f t="shared" ref="AA3:AA66" si="13">+MONTH(H3)</f>
        <v>1</v>
      </c>
      <c r="AB3" s="57">
        <f t="shared" ref="AB3:AB66" si="14">+YEAR(H3)</f>
        <v>1900</v>
      </c>
      <c r="AC3" s="57">
        <f t="shared" ref="AC3:AC66" si="15">+IF(AA3&gt;3,AB3+1,AB3)</f>
        <v>1900</v>
      </c>
      <c r="AD3" s="58">
        <f t="shared" ref="AD3:AD66" si="16">IF(C3="",0.05*G3,0.05*C3)</f>
        <v>124574.20000000001</v>
      </c>
      <c r="AE3" s="27">
        <f t="shared" ref="AE3:AE66" si="17">1-AF3</f>
        <v>0.69827067205140292</v>
      </c>
      <c r="AF3" s="27">
        <f t="shared" ref="AF3:AF66" si="18">+AG3^AH3</f>
        <v>0.30172932794859703</v>
      </c>
      <c r="AG3" s="27">
        <f t="shared" ref="AG3:AG66" si="19">+AD3/D3</f>
        <v>7.6702347417840377E-2</v>
      </c>
      <c r="AH3" s="27">
        <f>IF(M3&gt;1,1/M3,1)</f>
        <v>0.46663066125681663</v>
      </c>
      <c r="AI3" s="27">
        <f t="shared" ref="AI3:AI66" si="20">+F3-L3</f>
        <v>2.1430224865777436</v>
      </c>
      <c r="AJ3" s="59">
        <f t="shared" ref="AJ3:AJ66" si="21">+DATE(2014,3,31)</f>
        <v>41729</v>
      </c>
      <c r="AK3" s="57">
        <f t="shared" ref="AK3:AK66" si="22">+DAY(J3)</f>
        <v>0</v>
      </c>
      <c r="AL3" s="57">
        <f t="shared" ref="AL3:AL66" si="23">+MONTH(J3)</f>
        <v>1</v>
      </c>
      <c r="AM3" s="57">
        <f t="shared" ref="AM3:AM66" si="24">+YEAR(J3)</f>
        <v>1900</v>
      </c>
      <c r="AN3" s="57">
        <f t="shared" ref="AN3:AN66" si="25">+IF(AL3&gt;3,AM3+1,AM3)</f>
        <v>1900</v>
      </c>
      <c r="AO3" s="56" t="e">
        <f>DDB(D3,S3,M3,#REF!)</f>
        <v>#REF!</v>
      </c>
      <c r="AP3" s="59">
        <f t="shared" ref="AP3:AP66" si="26">+DATE(AM3,AL3,AK3)</f>
        <v>0</v>
      </c>
      <c r="AQ3" s="60">
        <v>41730</v>
      </c>
      <c r="AR3" s="56">
        <f t="shared" ref="AR3:AR4" si="27">AP3-AQ3</f>
        <v>-41730</v>
      </c>
      <c r="AT3" s="58">
        <f>U3-S3</f>
        <v>365471.94475451525</v>
      </c>
    </row>
    <row r="4" spans="1:46">
      <c r="A4" s="42">
        <f t="shared" ref="A4:A67" si="28">IF(B4="","",A3+1)</f>
        <v>2</v>
      </c>
      <c r="B4" s="91" t="s">
        <v>357</v>
      </c>
      <c r="C4" s="90">
        <v>6891636</v>
      </c>
      <c r="D4" s="94">
        <v>1425185</v>
      </c>
      <c r="E4" s="62">
        <v>0.4</v>
      </c>
      <c r="F4" s="46"/>
      <c r="G4" s="46"/>
      <c r="H4" s="47"/>
      <c r="I4" s="48"/>
      <c r="J4" s="49"/>
      <c r="K4" s="84">
        <f t="shared" ref="K4:K67" si="29">IF(E4="",H4,AJ4-Y4)</f>
        <v>40602.896528050762</v>
      </c>
      <c r="L4" s="51">
        <f t="shared" si="0"/>
        <v>3.0852149916417546</v>
      </c>
      <c r="M4" s="51">
        <f t="shared" si="1"/>
        <v>0</v>
      </c>
      <c r="N4" s="51" t="str">
        <f t="shared" si="2"/>
        <v/>
      </c>
      <c r="O4" s="52">
        <f t="shared" si="3"/>
        <v>0.75821959956075879</v>
      </c>
      <c r="P4" s="53">
        <f t="shared" si="4"/>
        <v>5466451</v>
      </c>
      <c r="Q4" s="54">
        <f t="shared" si="5"/>
        <v>1080603.2</v>
      </c>
      <c r="R4" s="54">
        <f t="shared" si="6"/>
        <v>6547054.2000000002</v>
      </c>
      <c r="S4" s="53">
        <f t="shared" si="7"/>
        <v>344581.80000000005</v>
      </c>
      <c r="T4" s="53">
        <f t="shared" si="8"/>
        <v>6891636</v>
      </c>
      <c r="U4" s="53">
        <f t="shared" ref="U4:U67" si="30">+IF(I4="",IF(G4="",IF(S4&gt;D4,D4,D4-Q4),G4-Q4),"")</f>
        <v>344581.80000000005</v>
      </c>
      <c r="V4" s="53" t="str">
        <f t="shared" si="9"/>
        <v/>
      </c>
      <c r="W4" s="55" t="str">
        <f t="shared" si="10"/>
        <v>Charge from Retained Earning</v>
      </c>
      <c r="X4" s="27">
        <f t="shared" si="11"/>
        <v>0.20679922735327286</v>
      </c>
      <c r="Y4" s="56">
        <f t="shared" ref="Y4:Y67" si="31">+L4*365</f>
        <v>1126.1034719492404</v>
      </c>
      <c r="Z4" s="57">
        <f t="shared" si="12"/>
        <v>0</v>
      </c>
      <c r="AA4" s="57">
        <f t="shared" si="13"/>
        <v>1</v>
      </c>
      <c r="AB4" s="57">
        <f t="shared" si="14"/>
        <v>1900</v>
      </c>
      <c r="AC4" s="57">
        <f t="shared" si="15"/>
        <v>1900</v>
      </c>
      <c r="AD4" s="58">
        <f t="shared" si="16"/>
        <v>344581.80000000005</v>
      </c>
      <c r="AE4" s="27">
        <f t="shared" si="17"/>
        <v>0.75821959956075879</v>
      </c>
      <c r="AF4" s="27">
        <f t="shared" si="18"/>
        <v>0.24178040043924126</v>
      </c>
      <c r="AG4" s="27">
        <f t="shared" si="19"/>
        <v>0.24178040043924126</v>
      </c>
      <c r="AH4" s="27">
        <f t="shared" ref="AH4:AH67" si="32">IF(M4&gt;1,1/M4,1)</f>
        <v>1</v>
      </c>
      <c r="AI4" s="27">
        <f t="shared" si="20"/>
        <v>-3.0852149916417546</v>
      </c>
      <c r="AJ4" s="59">
        <f t="shared" si="21"/>
        <v>41729</v>
      </c>
      <c r="AK4" s="57">
        <f t="shared" si="22"/>
        <v>0</v>
      </c>
      <c r="AL4" s="57">
        <f t="shared" si="23"/>
        <v>1</v>
      </c>
      <c r="AM4" s="57">
        <f t="shared" si="24"/>
        <v>1900</v>
      </c>
      <c r="AN4" s="57">
        <f t="shared" si="25"/>
        <v>1900</v>
      </c>
      <c r="AO4" s="56" t="e">
        <f>DDB(D4,S4,M4,#REF!)</f>
        <v>#REF!</v>
      </c>
      <c r="AP4" s="59">
        <f t="shared" si="26"/>
        <v>0</v>
      </c>
      <c r="AQ4" s="60">
        <v>41730</v>
      </c>
      <c r="AR4" s="56">
        <f t="shared" si="27"/>
        <v>-41730</v>
      </c>
      <c r="AT4" s="58">
        <f t="shared" ref="AT4:AT67" si="33">U4-S4</f>
        <v>0</v>
      </c>
    </row>
    <row r="5" spans="1:46">
      <c r="A5" s="42">
        <f t="shared" si="28"/>
        <v>3</v>
      </c>
      <c r="B5" s="91" t="s">
        <v>365</v>
      </c>
      <c r="C5" s="90">
        <v>76012</v>
      </c>
      <c r="D5" s="94">
        <v>58203</v>
      </c>
      <c r="E5" s="63">
        <v>0.1391</v>
      </c>
      <c r="F5" s="46"/>
      <c r="G5" s="46"/>
      <c r="H5" s="47"/>
      <c r="I5" s="48"/>
      <c r="J5" s="49"/>
      <c r="K5" s="50">
        <f t="shared" si="29"/>
        <v>41078.443663636412</v>
      </c>
      <c r="L5" s="51">
        <f t="shared" si="0"/>
        <v>1.7823461270235286</v>
      </c>
      <c r="M5" s="51">
        <f t="shared" si="1"/>
        <v>0</v>
      </c>
      <c r="N5" s="51" t="str">
        <f t="shared" si="2"/>
        <v/>
      </c>
      <c r="O5" s="52">
        <f>IF(E5="",1-((S5/G5)^(1/F5)),IF(I5="",1-((S5/D5)^(AH5)),1-(((C5*0.05)/D5)^(AH5))))</f>
        <v>0.9347009604315929</v>
      </c>
      <c r="P5" s="53">
        <f t="shared" si="4"/>
        <v>17809</v>
      </c>
      <c r="Q5" s="54">
        <f>IF(I5="",IF(E5="",O5*G5*((DATE(AC5,3,31)-H5)+1)/365,O5*D5),D5*O5*AR5/365)</f>
        <v>54402.400000000001</v>
      </c>
      <c r="R5" s="54">
        <f t="shared" si="6"/>
        <v>72211.399999999994</v>
      </c>
      <c r="S5" s="53">
        <f t="shared" si="7"/>
        <v>3800.6000000000004</v>
      </c>
      <c r="T5" s="53">
        <f t="shared" si="8"/>
        <v>76012</v>
      </c>
      <c r="U5" s="53">
        <f t="shared" si="30"/>
        <v>3800.5999999999985</v>
      </c>
      <c r="V5" s="53" t="str">
        <f t="shared" si="9"/>
        <v/>
      </c>
      <c r="W5" s="55" t="str">
        <f t="shared" si="10"/>
        <v>Charge from Retained Earning</v>
      </c>
      <c r="X5" s="27">
        <f t="shared" si="11"/>
        <v>0.76570804609798448</v>
      </c>
      <c r="Y5" s="56">
        <f t="shared" si="31"/>
        <v>650.55633636358789</v>
      </c>
      <c r="Z5" s="57">
        <f t="shared" si="12"/>
        <v>0</v>
      </c>
      <c r="AA5" s="57">
        <f t="shared" si="13"/>
        <v>1</v>
      </c>
      <c r="AB5" s="57">
        <f t="shared" si="14"/>
        <v>1900</v>
      </c>
      <c r="AC5" s="57">
        <f t="shared" si="15"/>
        <v>1900</v>
      </c>
      <c r="AD5" s="58">
        <f t="shared" si="16"/>
        <v>3800.6000000000004</v>
      </c>
      <c r="AE5" s="27">
        <f t="shared" si="17"/>
        <v>0.9347009604315929</v>
      </c>
      <c r="AF5" s="27">
        <f t="shared" si="18"/>
        <v>6.529903956840713E-2</v>
      </c>
      <c r="AG5" s="27">
        <f t="shared" si="19"/>
        <v>6.529903956840713E-2</v>
      </c>
      <c r="AH5" s="27">
        <f t="shared" si="32"/>
        <v>1</v>
      </c>
      <c r="AI5" s="27">
        <f t="shared" si="20"/>
        <v>-1.7823461270235286</v>
      </c>
      <c r="AJ5" s="59">
        <f t="shared" si="21"/>
        <v>41729</v>
      </c>
      <c r="AK5" s="57">
        <f t="shared" si="22"/>
        <v>0</v>
      </c>
      <c r="AL5" s="57">
        <f t="shared" si="23"/>
        <v>1</v>
      </c>
      <c r="AM5" s="57">
        <f t="shared" si="24"/>
        <v>1900</v>
      </c>
      <c r="AN5" s="57">
        <f t="shared" si="25"/>
        <v>1900</v>
      </c>
      <c r="AO5" s="56" t="e">
        <f>DDB(D5,S5,M5,#REF!)</f>
        <v>#REF!</v>
      </c>
      <c r="AP5" s="59">
        <f t="shared" si="26"/>
        <v>0</v>
      </c>
      <c r="AQ5" s="60">
        <v>41730</v>
      </c>
      <c r="AR5" s="56">
        <f>AP5-AQ5</f>
        <v>-41730</v>
      </c>
      <c r="AT5" s="58">
        <f t="shared" si="33"/>
        <v>0</v>
      </c>
    </row>
    <row r="6" spans="1:46">
      <c r="A6" s="42">
        <f t="shared" si="28"/>
        <v>4</v>
      </c>
      <c r="B6" s="91" t="s">
        <v>363</v>
      </c>
      <c r="C6" s="90">
        <v>8385568</v>
      </c>
      <c r="D6" s="94">
        <v>4668641</v>
      </c>
      <c r="E6" s="45">
        <v>0.18099999999999999</v>
      </c>
      <c r="F6" s="46"/>
      <c r="G6" s="46"/>
      <c r="H6" s="47"/>
      <c r="I6" s="48"/>
      <c r="J6" s="49"/>
      <c r="K6" s="50">
        <f t="shared" si="29"/>
        <v>40658.439471509962</v>
      </c>
      <c r="L6" s="51">
        <f t="shared" si="0"/>
        <v>2.9330425438083294</v>
      </c>
      <c r="M6" s="51">
        <f t="shared" si="1"/>
        <v>0</v>
      </c>
      <c r="N6" s="51" t="str">
        <f t="shared" si="2"/>
        <v/>
      </c>
      <c r="O6" s="52">
        <f t="shared" ref="O6:O69" si="34">IF(E6="",1-((S6/G6)^(1/F6)),IF(I6="",1-((S6/D6)^(AH6)),1-(((C6*0.05)/D6)^(AH6))))</f>
        <v>0.91019262350649788</v>
      </c>
      <c r="P6" s="53">
        <f t="shared" si="4"/>
        <v>3716927</v>
      </c>
      <c r="Q6" s="54">
        <f t="shared" ref="Q6:Q69" si="35">IF(I6="",IF(E6="",O6*G6*((DATE(AC6,3,31)-H6)+1)/365,O6*D6),D6*O6*AR6/365)</f>
        <v>4249362.5999999996</v>
      </c>
      <c r="R6" s="54">
        <f t="shared" si="6"/>
        <v>7966289.5999999996</v>
      </c>
      <c r="S6" s="53">
        <f t="shared" si="7"/>
        <v>419278.4</v>
      </c>
      <c r="T6" s="53">
        <f t="shared" si="8"/>
        <v>8385568</v>
      </c>
      <c r="U6" s="53">
        <f t="shared" si="30"/>
        <v>419278.40000000037</v>
      </c>
      <c r="V6" s="53" t="str">
        <f t="shared" si="9"/>
        <v/>
      </c>
      <c r="W6" s="55" t="str">
        <f t="shared" si="10"/>
        <v>Charge from Retained Earning</v>
      </c>
      <c r="X6" s="27">
        <f t="shared" si="11"/>
        <v>0.55674713984789104</v>
      </c>
      <c r="Y6" s="56">
        <f t="shared" si="31"/>
        <v>1070.5605284900403</v>
      </c>
      <c r="Z6" s="57">
        <f t="shared" si="12"/>
        <v>0</v>
      </c>
      <c r="AA6" s="57">
        <f t="shared" si="13"/>
        <v>1</v>
      </c>
      <c r="AB6" s="57">
        <f t="shared" si="14"/>
        <v>1900</v>
      </c>
      <c r="AC6" s="57">
        <f t="shared" si="15"/>
        <v>1900</v>
      </c>
      <c r="AD6" s="58">
        <f t="shared" si="16"/>
        <v>419278.4</v>
      </c>
      <c r="AE6" s="27">
        <f t="shared" si="17"/>
        <v>0.91019262350649788</v>
      </c>
      <c r="AF6" s="27">
        <f t="shared" si="18"/>
        <v>8.9807376493502081E-2</v>
      </c>
      <c r="AG6" s="27">
        <f t="shared" si="19"/>
        <v>8.9807376493502081E-2</v>
      </c>
      <c r="AH6" s="27">
        <f t="shared" si="32"/>
        <v>1</v>
      </c>
      <c r="AI6" s="27">
        <f t="shared" si="20"/>
        <v>-2.9330425438083294</v>
      </c>
      <c r="AJ6" s="59">
        <f t="shared" si="21"/>
        <v>41729</v>
      </c>
      <c r="AK6" s="57">
        <f t="shared" si="22"/>
        <v>0</v>
      </c>
      <c r="AL6" s="57">
        <f t="shared" si="23"/>
        <v>1</v>
      </c>
      <c r="AM6" s="57">
        <f t="shared" si="24"/>
        <v>1900</v>
      </c>
      <c r="AN6" s="57">
        <f t="shared" si="25"/>
        <v>1900</v>
      </c>
      <c r="AO6" s="56" t="e">
        <f>DDB(D6,S6,M6,#REF!)</f>
        <v>#REF!</v>
      </c>
      <c r="AP6" s="59">
        <f t="shared" si="26"/>
        <v>0</v>
      </c>
      <c r="AQ6" s="60">
        <v>41730</v>
      </c>
      <c r="AR6" s="56">
        <f t="shared" ref="AR6:AR69" si="36">AP6-AQ6</f>
        <v>-41730</v>
      </c>
      <c r="AT6" s="58">
        <f t="shared" si="33"/>
        <v>0</v>
      </c>
    </row>
    <row r="7" spans="1:46">
      <c r="A7" s="42">
        <f t="shared" si="28"/>
        <v>5</v>
      </c>
      <c r="B7" s="91" t="s">
        <v>361</v>
      </c>
      <c r="C7" s="90">
        <v>1515993</v>
      </c>
      <c r="D7" s="94">
        <v>912322</v>
      </c>
      <c r="E7" s="65">
        <v>0.1391</v>
      </c>
      <c r="F7" s="46"/>
      <c r="G7" s="46"/>
      <c r="H7" s="47"/>
      <c r="I7" s="48"/>
      <c r="J7" s="49"/>
      <c r="K7" s="50">
        <f t="shared" si="29"/>
        <v>40491.432686719992</v>
      </c>
      <c r="L7" s="51">
        <f t="shared" si="0"/>
        <v>3.390595378849333</v>
      </c>
      <c r="M7" s="51">
        <f t="shared" si="1"/>
        <v>0</v>
      </c>
      <c r="N7" s="51" t="str">
        <f t="shared" si="2"/>
        <v/>
      </c>
      <c r="O7" s="52">
        <f t="shared" si="34"/>
        <v>0.9169156832784916</v>
      </c>
      <c r="P7" s="53">
        <f t="shared" si="4"/>
        <v>603671</v>
      </c>
      <c r="Q7" s="54">
        <f t="shared" si="35"/>
        <v>836522.35</v>
      </c>
      <c r="R7" s="54">
        <f t="shared" si="6"/>
        <v>1440193.35</v>
      </c>
      <c r="S7" s="53">
        <f t="shared" si="7"/>
        <v>75799.650000000009</v>
      </c>
      <c r="T7" s="53">
        <f t="shared" si="8"/>
        <v>1515993</v>
      </c>
      <c r="U7" s="53">
        <f t="shared" si="30"/>
        <v>75799.650000000023</v>
      </c>
      <c r="V7" s="53" t="str">
        <f t="shared" si="9"/>
        <v/>
      </c>
      <c r="W7" s="55" t="str">
        <f t="shared" si="10"/>
        <v>Charge from Retained Earning</v>
      </c>
      <c r="X7" s="27">
        <f t="shared" si="11"/>
        <v>0.60179829326388712</v>
      </c>
      <c r="Y7" s="56">
        <f t="shared" si="31"/>
        <v>1237.5673132800066</v>
      </c>
      <c r="Z7" s="57">
        <f t="shared" si="12"/>
        <v>0</v>
      </c>
      <c r="AA7" s="57">
        <f t="shared" si="13"/>
        <v>1</v>
      </c>
      <c r="AB7" s="57">
        <f t="shared" si="14"/>
        <v>1900</v>
      </c>
      <c r="AC7" s="57">
        <f t="shared" si="15"/>
        <v>1900</v>
      </c>
      <c r="AD7" s="58">
        <f t="shared" si="16"/>
        <v>75799.650000000009</v>
      </c>
      <c r="AE7" s="27">
        <f t="shared" si="17"/>
        <v>0.9169156832784916</v>
      </c>
      <c r="AF7" s="27">
        <f t="shared" si="18"/>
        <v>8.3084316721508428E-2</v>
      </c>
      <c r="AG7" s="27">
        <f t="shared" si="19"/>
        <v>8.3084316721508428E-2</v>
      </c>
      <c r="AH7" s="27">
        <f t="shared" si="32"/>
        <v>1</v>
      </c>
      <c r="AI7" s="27">
        <f t="shared" si="20"/>
        <v>-3.390595378849333</v>
      </c>
      <c r="AJ7" s="59">
        <f t="shared" si="21"/>
        <v>41729</v>
      </c>
      <c r="AK7" s="57">
        <f t="shared" si="22"/>
        <v>0</v>
      </c>
      <c r="AL7" s="57">
        <f t="shared" si="23"/>
        <v>1</v>
      </c>
      <c r="AM7" s="57">
        <f t="shared" si="24"/>
        <v>1900</v>
      </c>
      <c r="AN7" s="57">
        <f t="shared" si="25"/>
        <v>1900</v>
      </c>
      <c r="AO7" s="56" t="e">
        <f>DDB(D7,S7,M7,#REF!)</f>
        <v>#REF!</v>
      </c>
      <c r="AP7" s="59">
        <f t="shared" si="26"/>
        <v>0</v>
      </c>
      <c r="AQ7" s="60">
        <v>41730</v>
      </c>
      <c r="AR7" s="56">
        <f t="shared" si="36"/>
        <v>-41730</v>
      </c>
      <c r="AT7" s="58">
        <f t="shared" si="33"/>
        <v>0</v>
      </c>
    </row>
    <row r="8" spans="1:46">
      <c r="A8" s="42">
        <f t="shared" si="28"/>
        <v>6</v>
      </c>
      <c r="B8" s="89" t="s">
        <v>372</v>
      </c>
      <c r="C8" s="90">
        <v>259413</v>
      </c>
      <c r="D8" s="94">
        <v>152027</v>
      </c>
      <c r="E8" s="66">
        <v>0.1391</v>
      </c>
      <c r="F8" s="46"/>
      <c r="G8" s="46"/>
      <c r="H8" s="47"/>
      <c r="I8" s="48"/>
      <c r="J8" s="49"/>
      <c r="K8" s="50">
        <f t="shared" si="29"/>
        <v>40426.779476380405</v>
      </c>
      <c r="L8" s="51">
        <f t="shared" si="0"/>
        <v>3.5677274619714994</v>
      </c>
      <c r="M8" s="51">
        <f t="shared" si="1"/>
        <v>0</v>
      </c>
      <c r="N8" s="51" t="str">
        <f t="shared" si="2"/>
        <v/>
      </c>
      <c r="O8" s="52">
        <f t="shared" si="34"/>
        <v>0.91468193149901</v>
      </c>
      <c r="P8" s="53">
        <f t="shared" si="4"/>
        <v>107386</v>
      </c>
      <c r="Q8" s="54">
        <f t="shared" si="35"/>
        <v>139056.35</v>
      </c>
      <c r="R8" s="54">
        <f t="shared" si="6"/>
        <v>246442.35</v>
      </c>
      <c r="S8" s="53">
        <f t="shared" si="7"/>
        <v>12970.650000000001</v>
      </c>
      <c r="T8" s="53">
        <f t="shared" si="8"/>
        <v>259413</v>
      </c>
      <c r="U8" s="53">
        <f t="shared" si="30"/>
        <v>12970.649999999994</v>
      </c>
      <c r="V8" s="53" t="str">
        <f t="shared" si="9"/>
        <v/>
      </c>
      <c r="W8" s="55" t="str">
        <f t="shared" si="10"/>
        <v>Charge from Retained Earning</v>
      </c>
      <c r="X8" s="27">
        <f t="shared" si="11"/>
        <v>0.58604233403877215</v>
      </c>
      <c r="Y8" s="56">
        <f t="shared" si="31"/>
        <v>1302.2205236195973</v>
      </c>
      <c r="Z8" s="57">
        <f t="shared" si="12"/>
        <v>0</v>
      </c>
      <c r="AA8" s="57">
        <f t="shared" si="13"/>
        <v>1</v>
      </c>
      <c r="AB8" s="57">
        <f t="shared" si="14"/>
        <v>1900</v>
      </c>
      <c r="AC8" s="57">
        <f t="shared" si="15"/>
        <v>1900</v>
      </c>
      <c r="AD8" s="58">
        <f t="shared" si="16"/>
        <v>12970.650000000001</v>
      </c>
      <c r="AE8" s="27">
        <f t="shared" si="17"/>
        <v>0.91468193149901</v>
      </c>
      <c r="AF8" s="27">
        <f t="shared" si="18"/>
        <v>8.5318068500989969E-2</v>
      </c>
      <c r="AG8" s="27">
        <f t="shared" si="19"/>
        <v>8.5318068500989969E-2</v>
      </c>
      <c r="AH8" s="27">
        <f t="shared" si="32"/>
        <v>1</v>
      </c>
      <c r="AI8" s="27">
        <f t="shared" si="20"/>
        <v>-3.5677274619714994</v>
      </c>
      <c r="AJ8" s="59">
        <f t="shared" si="21"/>
        <v>41729</v>
      </c>
      <c r="AK8" s="57">
        <f t="shared" si="22"/>
        <v>0</v>
      </c>
      <c r="AL8" s="57">
        <f t="shared" si="23"/>
        <v>1</v>
      </c>
      <c r="AM8" s="57">
        <f t="shared" si="24"/>
        <v>1900</v>
      </c>
      <c r="AN8" s="57">
        <f t="shared" si="25"/>
        <v>1900</v>
      </c>
      <c r="AO8" s="56" t="e">
        <f>DDB(D8,S8,M8,#REF!)</f>
        <v>#REF!</v>
      </c>
      <c r="AP8" s="59">
        <f t="shared" si="26"/>
        <v>0</v>
      </c>
      <c r="AQ8" s="60">
        <v>41730</v>
      </c>
      <c r="AR8" s="56">
        <f t="shared" si="36"/>
        <v>-41730</v>
      </c>
      <c r="AT8" s="58">
        <f t="shared" si="33"/>
        <v>0</v>
      </c>
    </row>
    <row r="9" spans="1:46">
      <c r="A9" s="42">
        <f t="shared" si="28"/>
        <v>7</v>
      </c>
      <c r="B9" s="89" t="s">
        <v>373</v>
      </c>
      <c r="C9" s="90">
        <f>971674-C29</f>
        <v>947994</v>
      </c>
      <c r="D9" s="94">
        <f>757228-D29</f>
        <v>738774</v>
      </c>
      <c r="E9" s="68">
        <v>0.1391</v>
      </c>
      <c r="F9" s="46">
        <v>10</v>
      </c>
      <c r="G9" s="46"/>
      <c r="H9" s="47"/>
      <c r="I9" s="48"/>
      <c r="J9" s="49"/>
      <c r="K9" s="50">
        <f t="shared" si="29"/>
        <v>41121.329741463909</v>
      </c>
      <c r="L9" s="51">
        <f t="shared" si="0"/>
        <v>1.6648500233865482</v>
      </c>
      <c r="M9" s="51">
        <f t="shared" si="1"/>
        <v>8.3351499766134509</v>
      </c>
      <c r="N9" s="51">
        <f t="shared" si="2"/>
        <v>7.3351499766134509</v>
      </c>
      <c r="O9" s="52">
        <f t="shared" si="34"/>
        <v>0.2807119028681897</v>
      </c>
      <c r="P9" s="53">
        <f t="shared" si="4"/>
        <v>209220</v>
      </c>
      <c r="Q9" s="54">
        <f t="shared" si="35"/>
        <v>207382.65532954398</v>
      </c>
      <c r="R9" s="54">
        <f t="shared" si="6"/>
        <v>416602.65532954398</v>
      </c>
      <c r="S9" s="53">
        <f t="shared" si="7"/>
        <v>47399.700000000004</v>
      </c>
      <c r="T9" s="53">
        <f t="shared" si="8"/>
        <v>947994</v>
      </c>
      <c r="U9" s="53">
        <f t="shared" si="30"/>
        <v>531391.34467045602</v>
      </c>
      <c r="V9" s="53" t="str">
        <f t="shared" si="9"/>
        <v/>
      </c>
      <c r="W9" s="55" t="str">
        <f t="shared" si="10"/>
        <v>Charge from Profit &amp; Loss Account</v>
      </c>
      <c r="X9" s="27">
        <f t="shared" si="11"/>
        <v>0.77930240064810541</v>
      </c>
      <c r="Y9" s="56">
        <f t="shared" si="31"/>
        <v>607.67025853609005</v>
      </c>
      <c r="Z9" s="57">
        <f t="shared" si="12"/>
        <v>0</v>
      </c>
      <c r="AA9" s="57">
        <f t="shared" si="13"/>
        <v>1</v>
      </c>
      <c r="AB9" s="57">
        <f t="shared" si="14"/>
        <v>1900</v>
      </c>
      <c r="AC9" s="57">
        <f t="shared" si="15"/>
        <v>1900</v>
      </c>
      <c r="AD9" s="58">
        <f t="shared" si="16"/>
        <v>47399.700000000004</v>
      </c>
      <c r="AE9" s="27">
        <f t="shared" si="17"/>
        <v>0.2807119028681897</v>
      </c>
      <c r="AF9" s="27">
        <f t="shared" si="18"/>
        <v>0.7192880971318103</v>
      </c>
      <c r="AG9" s="27">
        <f t="shared" si="19"/>
        <v>6.4159946072817942E-2</v>
      </c>
      <c r="AH9" s="27">
        <f t="shared" si="32"/>
        <v>0.11997384603825657</v>
      </c>
      <c r="AI9" s="27">
        <f t="shared" si="20"/>
        <v>8.3351499766134509</v>
      </c>
      <c r="AJ9" s="59">
        <f t="shared" si="21"/>
        <v>41729</v>
      </c>
      <c r="AK9" s="57">
        <f t="shared" si="22"/>
        <v>0</v>
      </c>
      <c r="AL9" s="57">
        <f t="shared" si="23"/>
        <v>1</v>
      </c>
      <c r="AM9" s="57">
        <f t="shared" si="24"/>
        <v>1900</v>
      </c>
      <c r="AN9" s="57">
        <f t="shared" si="25"/>
        <v>1900</v>
      </c>
      <c r="AO9" s="56" t="e">
        <f>DDB(D9,S9,M9,#REF!)</f>
        <v>#REF!</v>
      </c>
      <c r="AP9" s="59">
        <f t="shared" si="26"/>
        <v>0</v>
      </c>
      <c r="AQ9" s="60">
        <v>41730</v>
      </c>
      <c r="AR9" s="56">
        <f t="shared" si="36"/>
        <v>-41730</v>
      </c>
      <c r="AT9" s="58">
        <f t="shared" si="33"/>
        <v>483991.64467045601</v>
      </c>
    </row>
    <row r="10" spans="1:46">
      <c r="A10" s="42">
        <f t="shared" si="28"/>
        <v>8</v>
      </c>
      <c r="B10" s="89" t="s">
        <v>362</v>
      </c>
      <c r="C10" s="90">
        <v>311871</v>
      </c>
      <c r="D10" s="94">
        <v>202350</v>
      </c>
      <c r="E10" s="63">
        <v>0.1391</v>
      </c>
      <c r="F10" s="46"/>
      <c r="G10" s="46"/>
      <c r="H10" s="47"/>
      <c r="I10" s="48"/>
      <c r="J10" s="49"/>
      <c r="K10" s="50">
        <f t="shared" si="29"/>
        <v>40674.794684235225</v>
      </c>
      <c r="L10" s="51">
        <f t="shared" si="0"/>
        <v>2.888233741821308</v>
      </c>
      <c r="M10" s="51">
        <f t="shared" si="1"/>
        <v>0</v>
      </c>
      <c r="N10" s="51" t="str">
        <f t="shared" si="2"/>
        <v/>
      </c>
      <c r="O10" s="52">
        <f t="shared" si="34"/>
        <v>0.92293773165307635</v>
      </c>
      <c r="P10" s="53">
        <f t="shared" si="4"/>
        <v>109521</v>
      </c>
      <c r="Q10" s="54">
        <f t="shared" si="35"/>
        <v>186756.45</v>
      </c>
      <c r="R10" s="54">
        <f t="shared" si="6"/>
        <v>296277.45</v>
      </c>
      <c r="S10" s="53">
        <f t="shared" si="7"/>
        <v>15593.550000000001</v>
      </c>
      <c r="T10" s="53">
        <f t="shared" si="8"/>
        <v>311871</v>
      </c>
      <c r="U10" s="53">
        <f t="shared" si="30"/>
        <v>15593.549999999988</v>
      </c>
      <c r="V10" s="53" t="str">
        <f t="shared" si="9"/>
        <v/>
      </c>
      <c r="W10" s="55" t="str">
        <f t="shared" si="10"/>
        <v>Charge from Retained Earning</v>
      </c>
      <c r="X10" s="27">
        <f t="shared" si="11"/>
        <v>0.64882595688602018</v>
      </c>
      <c r="Y10" s="56">
        <f t="shared" si="31"/>
        <v>1054.2053157647774</v>
      </c>
      <c r="Z10" s="57">
        <f t="shared" si="12"/>
        <v>0</v>
      </c>
      <c r="AA10" s="57">
        <f t="shared" si="13"/>
        <v>1</v>
      </c>
      <c r="AB10" s="57">
        <f t="shared" si="14"/>
        <v>1900</v>
      </c>
      <c r="AC10" s="57">
        <f t="shared" si="15"/>
        <v>1900</v>
      </c>
      <c r="AD10" s="58">
        <f t="shared" si="16"/>
        <v>15593.550000000001</v>
      </c>
      <c r="AE10" s="27">
        <f t="shared" si="17"/>
        <v>0.92293773165307635</v>
      </c>
      <c r="AF10" s="27">
        <f t="shared" si="18"/>
        <v>7.7062268346923646E-2</v>
      </c>
      <c r="AG10" s="27">
        <f t="shared" si="19"/>
        <v>7.7062268346923646E-2</v>
      </c>
      <c r="AH10" s="27">
        <f t="shared" si="32"/>
        <v>1</v>
      </c>
      <c r="AI10" s="27">
        <f t="shared" si="20"/>
        <v>-2.888233741821308</v>
      </c>
      <c r="AJ10" s="59">
        <f t="shared" si="21"/>
        <v>41729</v>
      </c>
      <c r="AK10" s="57">
        <f t="shared" si="22"/>
        <v>0</v>
      </c>
      <c r="AL10" s="57">
        <f t="shared" si="23"/>
        <v>1</v>
      </c>
      <c r="AM10" s="57">
        <f t="shared" si="24"/>
        <v>1900</v>
      </c>
      <c r="AN10" s="57">
        <f t="shared" si="25"/>
        <v>1900</v>
      </c>
      <c r="AO10" s="56" t="e">
        <f>DDB(D10,S10,M10,#REF!)</f>
        <v>#REF!</v>
      </c>
      <c r="AP10" s="59">
        <f t="shared" si="26"/>
        <v>0</v>
      </c>
      <c r="AQ10" s="60">
        <v>41730</v>
      </c>
      <c r="AR10" s="56">
        <f t="shared" si="36"/>
        <v>-41730</v>
      </c>
      <c r="AT10" s="58">
        <f t="shared" si="33"/>
        <v>0</v>
      </c>
    </row>
    <row r="11" spans="1:46">
      <c r="A11" s="42">
        <f t="shared" si="28"/>
        <v>9</v>
      </c>
      <c r="B11" s="92" t="s">
        <v>374</v>
      </c>
      <c r="C11" s="90">
        <v>9247179</v>
      </c>
      <c r="D11" s="94">
        <v>5419194</v>
      </c>
      <c r="E11" s="63">
        <v>0.25890000000000002</v>
      </c>
      <c r="F11" s="46"/>
      <c r="G11" s="46"/>
      <c r="H11" s="47"/>
      <c r="I11" s="48"/>
      <c r="J11" s="49"/>
      <c r="K11" s="50">
        <f t="shared" si="29"/>
        <v>41078.022885804829</v>
      </c>
      <c r="L11" s="51">
        <f t="shared" si="0"/>
        <v>1.7834989430004673</v>
      </c>
      <c r="M11" s="51">
        <f t="shared" si="1"/>
        <v>0</v>
      </c>
      <c r="N11" s="51" t="str">
        <f t="shared" si="2"/>
        <v/>
      </c>
      <c r="O11" s="52">
        <f t="shared" si="34"/>
        <v>0.91468123303945204</v>
      </c>
      <c r="P11" s="53">
        <f t="shared" si="4"/>
        <v>3827985</v>
      </c>
      <c r="Q11" s="54">
        <f t="shared" si="35"/>
        <v>4956835.05</v>
      </c>
      <c r="R11" s="54">
        <f t="shared" si="6"/>
        <v>8784820.0500000007</v>
      </c>
      <c r="S11" s="53">
        <f t="shared" si="7"/>
        <v>462358.95</v>
      </c>
      <c r="T11" s="53">
        <f t="shared" si="8"/>
        <v>9247179</v>
      </c>
      <c r="U11" s="53">
        <f t="shared" si="30"/>
        <v>462358.95000000019</v>
      </c>
      <c r="V11" s="53" t="str">
        <f t="shared" si="9"/>
        <v/>
      </c>
      <c r="W11" s="55" t="str">
        <f t="shared" si="10"/>
        <v>Charge from Retained Earning</v>
      </c>
      <c r="X11" s="27">
        <f t="shared" si="11"/>
        <v>0.58603753642056677</v>
      </c>
      <c r="Y11" s="56">
        <f t="shared" si="31"/>
        <v>650.97711419517054</v>
      </c>
      <c r="Z11" s="57">
        <f t="shared" si="12"/>
        <v>0</v>
      </c>
      <c r="AA11" s="57">
        <f t="shared" si="13"/>
        <v>1</v>
      </c>
      <c r="AB11" s="57">
        <f t="shared" si="14"/>
        <v>1900</v>
      </c>
      <c r="AC11" s="57">
        <f t="shared" si="15"/>
        <v>1900</v>
      </c>
      <c r="AD11" s="58">
        <f t="shared" si="16"/>
        <v>462358.95</v>
      </c>
      <c r="AE11" s="27">
        <f t="shared" si="17"/>
        <v>0.91468123303945204</v>
      </c>
      <c r="AF11" s="27">
        <f t="shared" si="18"/>
        <v>8.5318766960548006E-2</v>
      </c>
      <c r="AG11" s="27">
        <f t="shared" si="19"/>
        <v>8.5318766960548006E-2</v>
      </c>
      <c r="AH11" s="27">
        <f t="shared" si="32"/>
        <v>1</v>
      </c>
      <c r="AI11" s="27">
        <f t="shared" si="20"/>
        <v>-1.7834989430004673</v>
      </c>
      <c r="AJ11" s="59">
        <f t="shared" si="21"/>
        <v>41729</v>
      </c>
      <c r="AK11" s="57">
        <f t="shared" si="22"/>
        <v>0</v>
      </c>
      <c r="AL11" s="57">
        <f t="shared" si="23"/>
        <v>1</v>
      </c>
      <c r="AM11" s="57">
        <f t="shared" si="24"/>
        <v>1900</v>
      </c>
      <c r="AN11" s="57">
        <f t="shared" si="25"/>
        <v>1900</v>
      </c>
      <c r="AO11" s="56" t="e">
        <f>DDB(D11,S11,M11,#REF!)</f>
        <v>#REF!</v>
      </c>
      <c r="AP11" s="59">
        <f t="shared" si="26"/>
        <v>0</v>
      </c>
      <c r="AQ11" s="60">
        <v>41730</v>
      </c>
      <c r="AR11" s="56">
        <f t="shared" si="36"/>
        <v>-41730</v>
      </c>
      <c r="AT11" s="58">
        <f t="shared" si="33"/>
        <v>0</v>
      </c>
    </row>
    <row r="12" spans="1:46">
      <c r="A12" s="42">
        <f t="shared" si="28"/>
        <v>10</v>
      </c>
      <c r="B12" s="92" t="s">
        <v>366</v>
      </c>
      <c r="C12" s="90">
        <v>193190</v>
      </c>
      <c r="D12" s="94">
        <v>98211</v>
      </c>
      <c r="E12" s="63">
        <v>0.1391</v>
      </c>
      <c r="F12" s="46"/>
      <c r="G12" s="46"/>
      <c r="H12" s="47"/>
      <c r="I12" s="48"/>
      <c r="J12" s="49"/>
      <c r="K12" s="50">
        <f t="shared" si="29"/>
        <v>40080.261946176761</v>
      </c>
      <c r="L12" s="51">
        <f t="shared" si="0"/>
        <v>4.5170905584198282</v>
      </c>
      <c r="M12" s="51">
        <f t="shared" si="1"/>
        <v>0</v>
      </c>
      <c r="N12" s="51" t="str">
        <f t="shared" si="2"/>
        <v/>
      </c>
      <c r="O12" s="52">
        <f t="shared" si="34"/>
        <v>0.90164543686552423</v>
      </c>
      <c r="P12" s="69">
        <f t="shared" si="4"/>
        <v>94979</v>
      </c>
      <c r="Q12" s="54">
        <f t="shared" si="35"/>
        <v>88551.5</v>
      </c>
      <c r="R12" s="54">
        <f t="shared" si="6"/>
        <v>183530.5</v>
      </c>
      <c r="S12" s="53">
        <f t="shared" si="7"/>
        <v>9659.5</v>
      </c>
      <c r="T12" s="53">
        <f t="shared" si="8"/>
        <v>193190</v>
      </c>
      <c r="U12" s="53">
        <f t="shared" si="30"/>
        <v>9659.5</v>
      </c>
      <c r="V12" s="53" t="str">
        <f t="shared" si="9"/>
        <v/>
      </c>
      <c r="W12" s="55" t="str">
        <f t="shared" si="10"/>
        <v>Charge from Retained Earning</v>
      </c>
      <c r="X12" s="27">
        <f t="shared" si="11"/>
        <v>0.50836482219576584</v>
      </c>
      <c r="Y12" s="56">
        <f t="shared" si="31"/>
        <v>1648.7380538232374</v>
      </c>
      <c r="Z12" s="57">
        <f t="shared" si="12"/>
        <v>0</v>
      </c>
      <c r="AA12" s="57">
        <f t="shared" si="13"/>
        <v>1</v>
      </c>
      <c r="AB12" s="57">
        <f t="shared" si="14"/>
        <v>1900</v>
      </c>
      <c r="AC12" s="57">
        <f t="shared" si="15"/>
        <v>1900</v>
      </c>
      <c r="AD12" s="58">
        <f t="shared" si="16"/>
        <v>9659.5</v>
      </c>
      <c r="AE12" s="27">
        <f t="shared" si="17"/>
        <v>0.90164543686552423</v>
      </c>
      <c r="AF12" s="27">
        <f t="shared" si="18"/>
        <v>9.835456313447577E-2</v>
      </c>
      <c r="AG12" s="27">
        <f t="shared" si="19"/>
        <v>9.835456313447577E-2</v>
      </c>
      <c r="AH12" s="27">
        <f t="shared" si="32"/>
        <v>1</v>
      </c>
      <c r="AI12" s="27">
        <f t="shared" si="20"/>
        <v>-4.5170905584198282</v>
      </c>
      <c r="AJ12" s="59">
        <f t="shared" si="21"/>
        <v>41729</v>
      </c>
      <c r="AK12" s="57">
        <f t="shared" si="22"/>
        <v>0</v>
      </c>
      <c r="AL12" s="57">
        <f t="shared" si="23"/>
        <v>1</v>
      </c>
      <c r="AM12" s="57">
        <f t="shared" si="24"/>
        <v>1900</v>
      </c>
      <c r="AN12" s="57">
        <f t="shared" si="25"/>
        <v>1900</v>
      </c>
      <c r="AO12" s="56" t="e">
        <f>DDB(D12,S12,M12,#REF!)</f>
        <v>#REF!</v>
      </c>
      <c r="AP12" s="59">
        <f t="shared" si="26"/>
        <v>0</v>
      </c>
      <c r="AQ12" s="60">
        <v>41730</v>
      </c>
      <c r="AR12" s="56">
        <f t="shared" si="36"/>
        <v>-41730</v>
      </c>
      <c r="AT12" s="58">
        <f t="shared" si="33"/>
        <v>0</v>
      </c>
    </row>
    <row r="13" spans="1:46">
      <c r="A13" s="42">
        <f t="shared" si="28"/>
        <v>11</v>
      </c>
      <c r="B13" s="92" t="s">
        <v>368</v>
      </c>
      <c r="C13" s="90">
        <v>1466973</v>
      </c>
      <c r="D13" s="94">
        <v>821661</v>
      </c>
      <c r="E13" s="66">
        <v>0.1391</v>
      </c>
      <c r="F13" s="46"/>
      <c r="G13" s="46"/>
      <c r="H13" s="47"/>
      <c r="I13" s="48"/>
      <c r="J13" s="49"/>
      <c r="K13" s="50">
        <f t="shared" si="29"/>
        <v>40316.470054086501</v>
      </c>
      <c r="L13" s="51">
        <f t="shared" si="0"/>
        <v>3.8699450572972656</v>
      </c>
      <c r="M13" s="51">
        <f t="shared" si="1"/>
        <v>0</v>
      </c>
      <c r="N13" s="51" t="str">
        <f t="shared" si="2"/>
        <v/>
      </c>
      <c r="O13" s="52">
        <f t="shared" si="34"/>
        <v>0.91073125047921222</v>
      </c>
      <c r="P13" s="53">
        <f t="shared" si="4"/>
        <v>645312</v>
      </c>
      <c r="Q13" s="54">
        <f t="shared" si="35"/>
        <v>748312.35</v>
      </c>
      <c r="R13" s="54">
        <f t="shared" si="6"/>
        <v>1393624.35</v>
      </c>
      <c r="S13" s="53">
        <f t="shared" si="7"/>
        <v>73348.650000000009</v>
      </c>
      <c r="T13" s="53">
        <f t="shared" si="8"/>
        <v>1466973</v>
      </c>
      <c r="U13" s="53">
        <f t="shared" si="30"/>
        <v>73348.650000000023</v>
      </c>
      <c r="V13" s="53" t="str">
        <f t="shared" si="9"/>
        <v/>
      </c>
      <c r="W13" s="55" t="str">
        <f t="shared" si="10"/>
        <v>Charge from Retained Earning</v>
      </c>
      <c r="X13" s="27">
        <f t="shared" si="11"/>
        <v>0.56010642322660331</v>
      </c>
      <c r="Y13" s="56">
        <f t="shared" si="31"/>
        <v>1412.5299459135019</v>
      </c>
      <c r="Z13" s="57">
        <f t="shared" si="12"/>
        <v>0</v>
      </c>
      <c r="AA13" s="57">
        <f t="shared" si="13"/>
        <v>1</v>
      </c>
      <c r="AB13" s="57">
        <f t="shared" si="14"/>
        <v>1900</v>
      </c>
      <c r="AC13" s="57">
        <f t="shared" si="15"/>
        <v>1900</v>
      </c>
      <c r="AD13" s="58">
        <f t="shared" si="16"/>
        <v>73348.650000000009</v>
      </c>
      <c r="AE13" s="27">
        <f t="shared" si="17"/>
        <v>0.91073125047921222</v>
      </c>
      <c r="AF13" s="27">
        <f t="shared" si="18"/>
        <v>8.9268749520787782E-2</v>
      </c>
      <c r="AG13" s="27">
        <f t="shared" si="19"/>
        <v>8.9268749520787782E-2</v>
      </c>
      <c r="AH13" s="27">
        <f t="shared" si="32"/>
        <v>1</v>
      </c>
      <c r="AI13" s="27">
        <f t="shared" si="20"/>
        <v>-3.8699450572972656</v>
      </c>
      <c r="AJ13" s="59">
        <f t="shared" si="21"/>
        <v>41729</v>
      </c>
      <c r="AK13" s="57">
        <f t="shared" si="22"/>
        <v>0</v>
      </c>
      <c r="AL13" s="57">
        <f t="shared" si="23"/>
        <v>1</v>
      </c>
      <c r="AM13" s="57">
        <f t="shared" si="24"/>
        <v>1900</v>
      </c>
      <c r="AN13" s="57">
        <f t="shared" si="25"/>
        <v>1900</v>
      </c>
      <c r="AO13" s="56" t="e">
        <f>DDB(D13,S13,M13,#REF!)</f>
        <v>#REF!</v>
      </c>
      <c r="AP13" s="59">
        <f t="shared" si="26"/>
        <v>0</v>
      </c>
      <c r="AQ13" s="60">
        <v>41730</v>
      </c>
      <c r="AR13" s="56">
        <f t="shared" si="36"/>
        <v>-41730</v>
      </c>
      <c r="AT13" s="58">
        <f t="shared" si="33"/>
        <v>0</v>
      </c>
    </row>
    <row r="14" spans="1:46">
      <c r="A14" s="42">
        <f t="shared" si="28"/>
        <v>12</v>
      </c>
      <c r="B14" s="92" t="s">
        <v>369</v>
      </c>
      <c r="C14" s="90">
        <v>26550</v>
      </c>
      <c r="D14" s="94">
        <v>10176</v>
      </c>
      <c r="E14" s="63">
        <v>0.1391</v>
      </c>
      <c r="F14" s="46"/>
      <c r="G14" s="46"/>
      <c r="H14" s="47"/>
      <c r="I14" s="48"/>
      <c r="J14" s="49"/>
      <c r="K14" s="50">
        <f t="shared" si="29"/>
        <v>39391.963271851084</v>
      </c>
      <c r="L14" s="51">
        <f t="shared" si="0"/>
        <v>6.4028403510929186</v>
      </c>
      <c r="M14" s="51">
        <f t="shared" si="1"/>
        <v>0</v>
      </c>
      <c r="N14" s="51" t="str">
        <f t="shared" si="2"/>
        <v/>
      </c>
      <c r="O14" s="52">
        <f t="shared" si="34"/>
        <v>0.86954599056603776</v>
      </c>
      <c r="P14" s="53">
        <f t="shared" si="4"/>
        <v>16374</v>
      </c>
      <c r="Q14" s="54">
        <f t="shared" si="35"/>
        <v>8848.5</v>
      </c>
      <c r="R14" s="54">
        <f t="shared" si="6"/>
        <v>25222.5</v>
      </c>
      <c r="S14" s="53">
        <f t="shared" si="7"/>
        <v>1327.5</v>
      </c>
      <c r="T14" s="53">
        <f t="shared" si="8"/>
        <v>26550</v>
      </c>
      <c r="U14" s="53">
        <f t="shared" si="30"/>
        <v>1327.5</v>
      </c>
      <c r="V14" s="53" t="str">
        <f t="shared" si="9"/>
        <v/>
      </c>
      <c r="W14" s="55" t="str">
        <f t="shared" si="10"/>
        <v>Charge from Retained Earning</v>
      </c>
      <c r="X14" s="27">
        <f t="shared" si="11"/>
        <v>0.38327683615819208</v>
      </c>
      <c r="Y14" s="56">
        <f t="shared" si="31"/>
        <v>2337.0367281489152</v>
      </c>
      <c r="Z14" s="57">
        <f t="shared" si="12"/>
        <v>0</v>
      </c>
      <c r="AA14" s="57">
        <f t="shared" si="13"/>
        <v>1</v>
      </c>
      <c r="AB14" s="57">
        <f t="shared" si="14"/>
        <v>1900</v>
      </c>
      <c r="AC14" s="57">
        <f t="shared" si="15"/>
        <v>1900</v>
      </c>
      <c r="AD14" s="58">
        <f t="shared" si="16"/>
        <v>1327.5</v>
      </c>
      <c r="AE14" s="27">
        <f t="shared" si="17"/>
        <v>0.86954599056603776</v>
      </c>
      <c r="AF14" s="27">
        <f t="shared" si="18"/>
        <v>0.13045400943396226</v>
      </c>
      <c r="AG14" s="27">
        <f t="shared" si="19"/>
        <v>0.13045400943396226</v>
      </c>
      <c r="AH14" s="27">
        <f t="shared" si="32"/>
        <v>1</v>
      </c>
      <c r="AI14" s="27">
        <f t="shared" si="20"/>
        <v>-6.4028403510929186</v>
      </c>
      <c r="AJ14" s="59">
        <f t="shared" si="21"/>
        <v>41729</v>
      </c>
      <c r="AK14" s="57">
        <f t="shared" si="22"/>
        <v>0</v>
      </c>
      <c r="AL14" s="57">
        <f t="shared" si="23"/>
        <v>1</v>
      </c>
      <c r="AM14" s="57">
        <f t="shared" si="24"/>
        <v>1900</v>
      </c>
      <c r="AN14" s="57">
        <f t="shared" si="25"/>
        <v>1900</v>
      </c>
      <c r="AO14" s="56" t="e">
        <f>DDB(D14,S14,M14,#REF!)</f>
        <v>#REF!</v>
      </c>
      <c r="AP14" s="59">
        <f t="shared" si="26"/>
        <v>0</v>
      </c>
      <c r="AQ14" s="60">
        <v>41730</v>
      </c>
      <c r="AR14" s="56">
        <f t="shared" si="36"/>
        <v>-41730</v>
      </c>
      <c r="AT14" s="58">
        <f t="shared" si="33"/>
        <v>0</v>
      </c>
    </row>
    <row r="15" spans="1:46">
      <c r="A15" s="42">
        <f t="shared" si="28"/>
        <v>13</v>
      </c>
      <c r="B15" s="92" t="s">
        <v>367</v>
      </c>
      <c r="C15" s="90">
        <v>4039855</v>
      </c>
      <c r="D15" s="94">
        <v>2440743</v>
      </c>
      <c r="E15" s="63">
        <v>0.1391</v>
      </c>
      <c r="F15" s="46"/>
      <c r="G15" s="46"/>
      <c r="H15" s="47"/>
      <c r="I15" s="48"/>
      <c r="J15" s="49"/>
      <c r="K15" s="50">
        <f t="shared" si="29"/>
        <v>40501.00177011569</v>
      </c>
      <c r="L15" s="51">
        <f t="shared" si="0"/>
        <v>3.3643787120118049</v>
      </c>
      <c r="M15" s="51">
        <f t="shared" si="1"/>
        <v>0</v>
      </c>
      <c r="N15" s="51" t="str">
        <f t="shared" si="2"/>
        <v/>
      </c>
      <c r="O15" s="52">
        <f t="shared" si="34"/>
        <v>0.91724128677210182</v>
      </c>
      <c r="P15" s="53">
        <f t="shared" si="4"/>
        <v>1599112</v>
      </c>
      <c r="Q15" s="54">
        <f t="shared" si="35"/>
        <v>2238750.25</v>
      </c>
      <c r="R15" s="54">
        <f t="shared" si="6"/>
        <v>3837862.25</v>
      </c>
      <c r="S15" s="53">
        <f t="shared" si="7"/>
        <v>201992.75</v>
      </c>
      <c r="T15" s="53">
        <f t="shared" si="8"/>
        <v>4039855</v>
      </c>
      <c r="U15" s="53">
        <f t="shared" si="30"/>
        <v>201992.75</v>
      </c>
      <c r="V15" s="53" t="str">
        <f t="shared" si="9"/>
        <v/>
      </c>
      <c r="W15" s="55" t="str">
        <f t="shared" si="10"/>
        <v>Charge from Retained Earning</v>
      </c>
      <c r="X15" s="27">
        <f t="shared" si="11"/>
        <v>0.60416599110611646</v>
      </c>
      <c r="Y15" s="56">
        <f t="shared" si="31"/>
        <v>1227.9982298843088</v>
      </c>
      <c r="Z15" s="57">
        <f t="shared" si="12"/>
        <v>0</v>
      </c>
      <c r="AA15" s="57">
        <f t="shared" si="13"/>
        <v>1</v>
      </c>
      <c r="AB15" s="57">
        <f t="shared" si="14"/>
        <v>1900</v>
      </c>
      <c r="AC15" s="57">
        <f t="shared" si="15"/>
        <v>1900</v>
      </c>
      <c r="AD15" s="58">
        <f t="shared" si="16"/>
        <v>201992.75</v>
      </c>
      <c r="AE15" s="27">
        <f t="shared" si="17"/>
        <v>0.91724128677210182</v>
      </c>
      <c r="AF15" s="27">
        <f t="shared" si="18"/>
        <v>8.2758713227898226E-2</v>
      </c>
      <c r="AG15" s="27">
        <f t="shared" si="19"/>
        <v>8.2758713227898226E-2</v>
      </c>
      <c r="AH15" s="27">
        <f t="shared" si="32"/>
        <v>1</v>
      </c>
      <c r="AI15" s="27">
        <f t="shared" si="20"/>
        <v>-3.3643787120118049</v>
      </c>
      <c r="AJ15" s="59">
        <f t="shared" si="21"/>
        <v>41729</v>
      </c>
      <c r="AK15" s="57">
        <f t="shared" si="22"/>
        <v>0</v>
      </c>
      <c r="AL15" s="57">
        <f t="shared" si="23"/>
        <v>1</v>
      </c>
      <c r="AM15" s="57">
        <f t="shared" si="24"/>
        <v>1900</v>
      </c>
      <c r="AN15" s="57">
        <f t="shared" si="25"/>
        <v>1900</v>
      </c>
      <c r="AO15" s="56" t="e">
        <f>DDB(D15,S15,M15,#REF!)</f>
        <v>#REF!</v>
      </c>
      <c r="AP15" s="59">
        <f t="shared" si="26"/>
        <v>0</v>
      </c>
      <c r="AQ15" s="60">
        <v>41730</v>
      </c>
      <c r="AR15" s="56">
        <f t="shared" si="36"/>
        <v>-41730</v>
      </c>
      <c r="AT15" s="58">
        <f t="shared" si="33"/>
        <v>0</v>
      </c>
    </row>
    <row r="16" spans="1:46">
      <c r="A16" s="42">
        <f t="shared" si="28"/>
        <v>14</v>
      </c>
      <c r="B16" s="92" t="s">
        <v>359</v>
      </c>
      <c r="C16" s="90">
        <v>1002001</v>
      </c>
      <c r="D16" s="94">
        <v>853506</v>
      </c>
      <c r="E16" s="63">
        <v>0.1391</v>
      </c>
      <c r="F16" s="46"/>
      <c r="G16" s="46"/>
      <c r="H16" s="47"/>
      <c r="I16" s="48"/>
      <c r="J16" s="49"/>
      <c r="K16" s="50">
        <f t="shared" si="29"/>
        <v>41338.107857331364</v>
      </c>
      <c r="L16" s="51">
        <f t="shared" si="0"/>
        <v>1.0709373771743458</v>
      </c>
      <c r="M16" s="51">
        <f t="shared" si="1"/>
        <v>0</v>
      </c>
      <c r="N16" s="51" t="str">
        <f t="shared" si="2"/>
        <v/>
      </c>
      <c r="O16" s="52">
        <f t="shared" si="34"/>
        <v>0.94130088130604828</v>
      </c>
      <c r="P16" s="53">
        <f t="shared" si="4"/>
        <v>148495</v>
      </c>
      <c r="Q16" s="54">
        <f t="shared" si="35"/>
        <v>803405.95000000007</v>
      </c>
      <c r="R16" s="54">
        <f t="shared" si="6"/>
        <v>951900.95000000007</v>
      </c>
      <c r="S16" s="53">
        <f t="shared" si="7"/>
        <v>50100.05</v>
      </c>
      <c r="T16" s="53">
        <f t="shared" si="8"/>
        <v>1002001</v>
      </c>
      <c r="U16" s="53">
        <f t="shared" si="30"/>
        <v>50100.04999999993</v>
      </c>
      <c r="V16" s="53" t="str">
        <f t="shared" si="9"/>
        <v/>
      </c>
      <c r="W16" s="55" t="str">
        <f t="shared" si="10"/>
        <v>Charge from Retained Earning</v>
      </c>
      <c r="X16" s="27">
        <f t="shared" si="11"/>
        <v>0.85180154510823847</v>
      </c>
      <c r="Y16" s="56">
        <f t="shared" si="31"/>
        <v>390.89214266863621</v>
      </c>
      <c r="Z16" s="57">
        <f t="shared" si="12"/>
        <v>0</v>
      </c>
      <c r="AA16" s="57">
        <f t="shared" si="13"/>
        <v>1</v>
      </c>
      <c r="AB16" s="57">
        <f t="shared" si="14"/>
        <v>1900</v>
      </c>
      <c r="AC16" s="57">
        <f t="shared" si="15"/>
        <v>1900</v>
      </c>
      <c r="AD16" s="58">
        <f t="shared" si="16"/>
        <v>50100.05</v>
      </c>
      <c r="AE16" s="27">
        <f t="shared" si="17"/>
        <v>0.94130088130604828</v>
      </c>
      <c r="AF16" s="27">
        <f t="shared" si="18"/>
        <v>5.8699118693951773E-2</v>
      </c>
      <c r="AG16" s="27">
        <f t="shared" si="19"/>
        <v>5.8699118693951773E-2</v>
      </c>
      <c r="AH16" s="27">
        <f t="shared" si="32"/>
        <v>1</v>
      </c>
      <c r="AI16" s="27">
        <f t="shared" si="20"/>
        <v>-1.0709373771743458</v>
      </c>
      <c r="AJ16" s="59">
        <f t="shared" si="21"/>
        <v>41729</v>
      </c>
      <c r="AK16" s="57">
        <f t="shared" si="22"/>
        <v>0</v>
      </c>
      <c r="AL16" s="57">
        <f t="shared" si="23"/>
        <v>1</v>
      </c>
      <c r="AM16" s="57">
        <f t="shared" si="24"/>
        <v>1900</v>
      </c>
      <c r="AN16" s="57">
        <f t="shared" si="25"/>
        <v>1900</v>
      </c>
      <c r="AO16" s="56" t="e">
        <f>DDB(D16,S16,M16,#REF!)</f>
        <v>#REF!</v>
      </c>
      <c r="AP16" s="59">
        <f t="shared" si="26"/>
        <v>0</v>
      </c>
      <c r="AQ16" s="60">
        <v>41730</v>
      </c>
      <c r="AR16" s="56">
        <f t="shared" si="36"/>
        <v>-41730</v>
      </c>
      <c r="AT16" s="58">
        <f t="shared" si="33"/>
        <v>-7.2759576141834259E-11</v>
      </c>
    </row>
    <row r="17" spans="1:46">
      <c r="A17" s="42">
        <f t="shared" si="28"/>
        <v>15</v>
      </c>
      <c r="B17" s="92" t="s">
        <v>364</v>
      </c>
      <c r="C17" s="90">
        <v>17471994</v>
      </c>
      <c r="D17" s="94">
        <v>13544920</v>
      </c>
      <c r="E17" s="63">
        <v>0.1391</v>
      </c>
      <c r="F17" s="46"/>
      <c r="G17" s="46"/>
      <c r="H17" s="47"/>
      <c r="I17" s="48"/>
      <c r="J17" s="49"/>
      <c r="K17" s="50">
        <f t="shared" si="29"/>
        <v>41108.580629580778</v>
      </c>
      <c r="L17" s="51">
        <f t="shared" si="0"/>
        <v>1.6997790970389637</v>
      </c>
      <c r="M17" s="51">
        <f t="shared" si="1"/>
        <v>0</v>
      </c>
      <c r="N17" s="51" t="str">
        <f t="shared" si="2"/>
        <v/>
      </c>
      <c r="O17" s="52">
        <f t="shared" si="34"/>
        <v>0.93550351718577884</v>
      </c>
      <c r="P17" s="53">
        <f t="shared" si="4"/>
        <v>3927074</v>
      </c>
      <c r="Q17" s="54">
        <f t="shared" si="35"/>
        <v>12671320.299999999</v>
      </c>
      <c r="R17" s="54">
        <f t="shared" si="6"/>
        <v>16598394.299999999</v>
      </c>
      <c r="S17" s="53">
        <f t="shared" si="7"/>
        <v>873599.70000000007</v>
      </c>
      <c r="T17" s="53">
        <f t="shared" si="8"/>
        <v>17471994</v>
      </c>
      <c r="U17" s="53">
        <f t="shared" si="30"/>
        <v>873599.70000000112</v>
      </c>
      <c r="V17" s="53" t="str">
        <f t="shared" si="9"/>
        <v/>
      </c>
      <c r="W17" s="55" t="str">
        <f t="shared" si="10"/>
        <v>Charge from Retained Earning</v>
      </c>
      <c r="X17" s="27">
        <f t="shared" si="11"/>
        <v>0.77523607208198442</v>
      </c>
      <c r="Y17" s="56">
        <f t="shared" si="31"/>
        <v>620.41937041922176</v>
      </c>
      <c r="Z17" s="57">
        <f t="shared" si="12"/>
        <v>0</v>
      </c>
      <c r="AA17" s="57">
        <f t="shared" si="13"/>
        <v>1</v>
      </c>
      <c r="AB17" s="57">
        <f t="shared" si="14"/>
        <v>1900</v>
      </c>
      <c r="AC17" s="57">
        <f t="shared" si="15"/>
        <v>1900</v>
      </c>
      <c r="AD17" s="58">
        <f t="shared" si="16"/>
        <v>873599.70000000007</v>
      </c>
      <c r="AE17" s="27">
        <f t="shared" si="17"/>
        <v>0.93550351718577884</v>
      </c>
      <c r="AF17" s="27">
        <f t="shared" si="18"/>
        <v>6.4496482814221129E-2</v>
      </c>
      <c r="AG17" s="27">
        <f t="shared" si="19"/>
        <v>6.4496482814221129E-2</v>
      </c>
      <c r="AH17" s="27">
        <f t="shared" si="32"/>
        <v>1</v>
      </c>
      <c r="AI17" s="27">
        <f t="shared" si="20"/>
        <v>-1.6997790970389637</v>
      </c>
      <c r="AJ17" s="59">
        <f t="shared" si="21"/>
        <v>41729</v>
      </c>
      <c r="AK17" s="57">
        <f t="shared" si="22"/>
        <v>0</v>
      </c>
      <c r="AL17" s="57">
        <f t="shared" si="23"/>
        <v>1</v>
      </c>
      <c r="AM17" s="57">
        <f t="shared" si="24"/>
        <v>1900</v>
      </c>
      <c r="AN17" s="57">
        <f t="shared" si="25"/>
        <v>1900</v>
      </c>
      <c r="AO17" s="56" t="e">
        <f>DDB(D17,S17,M17,#REF!)</f>
        <v>#REF!</v>
      </c>
      <c r="AP17" s="59">
        <f t="shared" si="26"/>
        <v>0</v>
      </c>
      <c r="AQ17" s="60">
        <v>41730</v>
      </c>
      <c r="AR17" s="56">
        <f t="shared" si="36"/>
        <v>-41730</v>
      </c>
      <c r="AT17" s="58">
        <f t="shared" si="33"/>
        <v>1.0477378964424133E-9</v>
      </c>
    </row>
    <row r="18" spans="1:46">
      <c r="A18" s="42">
        <f t="shared" si="28"/>
        <v>16</v>
      </c>
      <c r="B18" s="92" t="s">
        <v>356</v>
      </c>
      <c r="C18" s="90">
        <v>26111758</v>
      </c>
      <c r="D18" s="94">
        <v>22916101</v>
      </c>
      <c r="E18" s="63">
        <v>0.05</v>
      </c>
      <c r="F18" s="46"/>
      <c r="G18" s="46"/>
      <c r="H18" s="47"/>
      <c r="I18" s="48"/>
      <c r="J18" s="49"/>
      <c r="K18" s="50">
        <f t="shared" si="29"/>
        <v>40800.042887077805</v>
      </c>
      <c r="L18" s="51">
        <f t="shared" si="0"/>
        <v>2.5450879806087507</v>
      </c>
      <c r="M18" s="51">
        <f t="shared" si="1"/>
        <v>0</v>
      </c>
      <c r="N18" s="51" t="str">
        <f t="shared" si="2"/>
        <v/>
      </c>
      <c r="O18" s="52">
        <f t="shared" si="34"/>
        <v>0.94302748534752923</v>
      </c>
      <c r="P18" s="53">
        <f t="shared" si="4"/>
        <v>3195657</v>
      </c>
      <c r="Q18" s="54">
        <f t="shared" si="35"/>
        <v>21610513.100000001</v>
      </c>
      <c r="R18" s="54">
        <f t="shared" si="6"/>
        <v>24806170.100000001</v>
      </c>
      <c r="S18" s="53">
        <f t="shared" si="7"/>
        <v>1305587.9000000001</v>
      </c>
      <c r="T18" s="53">
        <f t="shared" si="8"/>
        <v>26111758</v>
      </c>
      <c r="U18" s="53">
        <f t="shared" si="30"/>
        <v>1305587.8999999985</v>
      </c>
      <c r="V18" s="53" t="str">
        <f t="shared" si="9"/>
        <v/>
      </c>
      <c r="W18" s="55" t="str">
        <f t="shared" si="10"/>
        <v>Charge from Retained Earning</v>
      </c>
      <c r="X18" s="27">
        <f t="shared" si="11"/>
        <v>0.87761616816454868</v>
      </c>
      <c r="Y18" s="56">
        <f t="shared" si="31"/>
        <v>928.95711292219403</v>
      </c>
      <c r="Z18" s="57">
        <f t="shared" si="12"/>
        <v>0</v>
      </c>
      <c r="AA18" s="57">
        <f t="shared" si="13"/>
        <v>1</v>
      </c>
      <c r="AB18" s="57">
        <f t="shared" si="14"/>
        <v>1900</v>
      </c>
      <c r="AC18" s="57">
        <f t="shared" si="15"/>
        <v>1900</v>
      </c>
      <c r="AD18" s="58">
        <f t="shared" si="16"/>
        <v>1305587.9000000001</v>
      </c>
      <c r="AE18" s="27">
        <f t="shared" si="17"/>
        <v>0.94302748534752923</v>
      </c>
      <c r="AF18" s="27">
        <f t="shared" si="18"/>
        <v>5.6972514652470774E-2</v>
      </c>
      <c r="AG18" s="27">
        <f t="shared" si="19"/>
        <v>5.6972514652470774E-2</v>
      </c>
      <c r="AH18" s="27">
        <f t="shared" si="32"/>
        <v>1</v>
      </c>
      <c r="AI18" s="27">
        <f t="shared" si="20"/>
        <v>-2.5450879806087507</v>
      </c>
      <c r="AJ18" s="59">
        <f t="shared" si="21"/>
        <v>41729</v>
      </c>
      <c r="AK18" s="57">
        <f t="shared" si="22"/>
        <v>0</v>
      </c>
      <c r="AL18" s="57">
        <f t="shared" si="23"/>
        <v>1</v>
      </c>
      <c r="AM18" s="57">
        <f t="shared" si="24"/>
        <v>1900</v>
      </c>
      <c r="AN18" s="57">
        <f t="shared" si="25"/>
        <v>1900</v>
      </c>
      <c r="AO18" s="56" t="e">
        <f>DDB(D18,S18,M18,#REF!)</f>
        <v>#REF!</v>
      </c>
      <c r="AP18" s="59">
        <f t="shared" si="26"/>
        <v>0</v>
      </c>
      <c r="AQ18" s="60">
        <v>41730</v>
      </c>
      <c r="AR18" s="56">
        <f t="shared" si="36"/>
        <v>-41730</v>
      </c>
      <c r="AT18" s="58">
        <f t="shared" si="33"/>
        <v>0</v>
      </c>
    </row>
    <row r="19" spans="1:46">
      <c r="A19" s="42">
        <f t="shared" si="28"/>
        <v>17</v>
      </c>
      <c r="B19" s="92" t="s">
        <v>375</v>
      </c>
      <c r="C19" s="90">
        <v>11763798</v>
      </c>
      <c r="D19" s="94">
        <v>11763798</v>
      </c>
      <c r="E19" s="63"/>
      <c r="F19" s="46"/>
      <c r="G19" s="46"/>
      <c r="H19" s="47"/>
      <c r="I19" s="48"/>
      <c r="J19" s="49"/>
      <c r="K19" s="50">
        <f t="shared" si="29"/>
        <v>0</v>
      </c>
      <c r="L19" s="51" t="str">
        <f t="shared" si="0"/>
        <v/>
      </c>
      <c r="M19" s="51" t="str">
        <f t="shared" si="1"/>
        <v/>
      </c>
      <c r="N19" s="51" t="str">
        <f t="shared" si="2"/>
        <v/>
      </c>
      <c r="O19" s="52" t="e">
        <f t="shared" si="34"/>
        <v>#DIV/0!</v>
      </c>
      <c r="P19" s="53" t="str">
        <f t="shared" si="4"/>
        <v/>
      </c>
      <c r="Q19" s="54" t="e">
        <f t="shared" si="35"/>
        <v>#DIV/0!</v>
      </c>
      <c r="R19" s="54" t="e">
        <f t="shared" si="6"/>
        <v>#DIV/0!</v>
      </c>
      <c r="S19" s="53">
        <f t="shared" si="7"/>
        <v>588189.9</v>
      </c>
      <c r="T19" s="53">
        <f t="shared" si="8"/>
        <v>11763798</v>
      </c>
      <c r="U19" s="53" t="e">
        <f t="shared" si="30"/>
        <v>#DIV/0!</v>
      </c>
      <c r="V19" s="53" t="str">
        <f t="shared" si="9"/>
        <v/>
      </c>
      <c r="W19" s="55" t="str">
        <f t="shared" si="10"/>
        <v>Charge from Profit &amp; Loss Account</v>
      </c>
      <c r="X19" s="27">
        <f t="shared" si="11"/>
        <v>1</v>
      </c>
      <c r="Y19" s="56" t="e">
        <f t="shared" si="31"/>
        <v>#VALUE!</v>
      </c>
      <c r="Z19" s="57">
        <f t="shared" si="12"/>
        <v>0</v>
      </c>
      <c r="AA19" s="57">
        <f t="shared" si="13"/>
        <v>1</v>
      </c>
      <c r="AB19" s="57">
        <f t="shared" si="14"/>
        <v>1900</v>
      </c>
      <c r="AC19" s="57">
        <f t="shared" si="15"/>
        <v>1900</v>
      </c>
      <c r="AD19" s="58">
        <f t="shared" si="16"/>
        <v>588189.9</v>
      </c>
      <c r="AE19" s="27" t="e">
        <f t="shared" si="17"/>
        <v>#VALUE!</v>
      </c>
      <c r="AF19" s="27" t="e">
        <f t="shared" si="18"/>
        <v>#VALUE!</v>
      </c>
      <c r="AG19" s="27">
        <f t="shared" si="19"/>
        <v>0.05</v>
      </c>
      <c r="AH19" s="27" t="e">
        <f t="shared" si="32"/>
        <v>#VALUE!</v>
      </c>
      <c r="AI19" s="27" t="e">
        <f t="shared" si="20"/>
        <v>#VALUE!</v>
      </c>
      <c r="AJ19" s="59">
        <f t="shared" si="21"/>
        <v>41729</v>
      </c>
      <c r="AK19" s="57">
        <f t="shared" si="22"/>
        <v>0</v>
      </c>
      <c r="AL19" s="57">
        <f t="shared" si="23"/>
        <v>1</v>
      </c>
      <c r="AM19" s="57">
        <f t="shared" si="24"/>
        <v>1900</v>
      </c>
      <c r="AN19" s="57">
        <f t="shared" si="25"/>
        <v>1900</v>
      </c>
      <c r="AO19" s="56" t="e">
        <f>DDB(D19,S19,M19,#REF!)</f>
        <v>#VALUE!</v>
      </c>
      <c r="AP19" s="59">
        <f t="shared" si="26"/>
        <v>0</v>
      </c>
      <c r="AQ19" s="60">
        <v>41730</v>
      </c>
      <c r="AR19" s="56">
        <f t="shared" si="36"/>
        <v>-41730</v>
      </c>
      <c r="AT19" s="58" t="e">
        <f t="shared" si="33"/>
        <v>#DIV/0!</v>
      </c>
    </row>
    <row r="20" spans="1:46">
      <c r="A20" s="42">
        <f t="shared" si="28"/>
        <v>18</v>
      </c>
      <c r="B20" s="92" t="s">
        <v>370</v>
      </c>
      <c r="C20" s="90">
        <v>3601000</v>
      </c>
      <c r="D20" s="94">
        <v>3601000</v>
      </c>
      <c r="E20" s="63"/>
      <c r="F20" s="46"/>
      <c r="G20" s="46"/>
      <c r="H20" s="47"/>
      <c r="I20" s="48"/>
      <c r="J20" s="49"/>
      <c r="K20" s="50">
        <f t="shared" si="29"/>
        <v>0</v>
      </c>
      <c r="L20" s="51" t="str">
        <f t="shared" si="0"/>
        <v/>
      </c>
      <c r="M20" s="51" t="str">
        <f t="shared" si="1"/>
        <v/>
      </c>
      <c r="N20" s="51" t="str">
        <f t="shared" si="2"/>
        <v/>
      </c>
      <c r="O20" s="52" t="e">
        <f t="shared" si="34"/>
        <v>#DIV/0!</v>
      </c>
      <c r="P20" s="53" t="str">
        <f t="shared" si="4"/>
        <v/>
      </c>
      <c r="Q20" s="54" t="e">
        <f t="shared" si="35"/>
        <v>#DIV/0!</v>
      </c>
      <c r="R20" s="54" t="e">
        <f t="shared" si="6"/>
        <v>#DIV/0!</v>
      </c>
      <c r="S20" s="53">
        <f t="shared" si="7"/>
        <v>180050</v>
      </c>
      <c r="T20" s="53">
        <f t="shared" si="8"/>
        <v>3601000</v>
      </c>
      <c r="U20" s="53" t="e">
        <f t="shared" si="30"/>
        <v>#DIV/0!</v>
      </c>
      <c r="V20" s="53" t="str">
        <f t="shared" si="9"/>
        <v/>
      </c>
      <c r="W20" s="55" t="str">
        <f t="shared" si="10"/>
        <v>Charge from Profit &amp; Loss Account</v>
      </c>
      <c r="X20" s="27">
        <f t="shared" si="11"/>
        <v>1</v>
      </c>
      <c r="Y20" s="56" t="e">
        <f t="shared" si="31"/>
        <v>#VALUE!</v>
      </c>
      <c r="Z20" s="57">
        <f t="shared" si="12"/>
        <v>0</v>
      </c>
      <c r="AA20" s="57">
        <f t="shared" si="13"/>
        <v>1</v>
      </c>
      <c r="AB20" s="57">
        <f t="shared" si="14"/>
        <v>1900</v>
      </c>
      <c r="AC20" s="57">
        <f t="shared" si="15"/>
        <v>1900</v>
      </c>
      <c r="AD20" s="58">
        <f t="shared" si="16"/>
        <v>180050</v>
      </c>
      <c r="AE20" s="27" t="e">
        <f t="shared" si="17"/>
        <v>#VALUE!</v>
      </c>
      <c r="AF20" s="27" t="e">
        <f t="shared" si="18"/>
        <v>#VALUE!</v>
      </c>
      <c r="AG20" s="27">
        <f t="shared" si="19"/>
        <v>0.05</v>
      </c>
      <c r="AH20" s="27" t="e">
        <f t="shared" si="32"/>
        <v>#VALUE!</v>
      </c>
      <c r="AI20" s="27" t="e">
        <f t="shared" si="20"/>
        <v>#VALUE!</v>
      </c>
      <c r="AJ20" s="59">
        <f t="shared" si="21"/>
        <v>41729</v>
      </c>
      <c r="AK20" s="57">
        <f t="shared" si="22"/>
        <v>0</v>
      </c>
      <c r="AL20" s="57">
        <f t="shared" si="23"/>
        <v>1</v>
      </c>
      <c r="AM20" s="57">
        <f t="shared" si="24"/>
        <v>1900</v>
      </c>
      <c r="AN20" s="57">
        <f t="shared" si="25"/>
        <v>1900</v>
      </c>
      <c r="AO20" s="56" t="e">
        <f>DDB(D20,S20,M20,#REF!)</f>
        <v>#VALUE!</v>
      </c>
      <c r="AP20" s="59">
        <f t="shared" si="26"/>
        <v>0</v>
      </c>
      <c r="AQ20" s="60">
        <v>41730</v>
      </c>
      <c r="AR20" s="56">
        <f t="shared" si="36"/>
        <v>-41730</v>
      </c>
      <c r="AT20" s="58" t="e">
        <f t="shared" si="33"/>
        <v>#DIV/0!</v>
      </c>
    </row>
    <row r="21" spans="1:46">
      <c r="A21" s="42">
        <f t="shared" si="28"/>
        <v>19</v>
      </c>
      <c r="B21" s="93" t="s">
        <v>376</v>
      </c>
      <c r="C21" s="90">
        <v>1651855</v>
      </c>
      <c r="D21" s="94">
        <v>356173</v>
      </c>
      <c r="E21" s="63">
        <v>0.4</v>
      </c>
      <c r="F21" s="46"/>
      <c r="G21" s="46"/>
      <c r="H21" s="47"/>
      <c r="I21" s="48"/>
      <c r="J21" s="49"/>
      <c r="K21" s="50">
        <f t="shared" si="29"/>
        <v>40632.741900205823</v>
      </c>
      <c r="L21" s="51">
        <f t="shared" si="0"/>
        <v>3.0034468487511696</v>
      </c>
      <c r="M21" s="51">
        <f t="shared" si="1"/>
        <v>0</v>
      </c>
      <c r="N21" s="51" t="str">
        <f t="shared" si="2"/>
        <v/>
      </c>
      <c r="O21" s="52">
        <f t="shared" si="34"/>
        <v>0.76811058109401897</v>
      </c>
      <c r="P21" s="53">
        <f t="shared" si="4"/>
        <v>1295682</v>
      </c>
      <c r="Q21" s="54">
        <f t="shared" si="35"/>
        <v>273580.25</v>
      </c>
      <c r="R21" s="54">
        <f t="shared" si="6"/>
        <v>1569262.25</v>
      </c>
      <c r="S21" s="53">
        <f t="shared" si="7"/>
        <v>82592.75</v>
      </c>
      <c r="T21" s="53">
        <f t="shared" si="8"/>
        <v>1651855</v>
      </c>
      <c r="U21" s="53">
        <f t="shared" si="30"/>
        <v>82592.75</v>
      </c>
      <c r="V21" s="53" t="str">
        <f t="shared" si="9"/>
        <v/>
      </c>
      <c r="W21" s="55" t="str">
        <f t="shared" si="10"/>
        <v>Charge from Retained Earning</v>
      </c>
      <c r="X21" s="27">
        <f t="shared" si="11"/>
        <v>0.21562001507396231</v>
      </c>
      <c r="Y21" s="56">
        <f t="shared" si="31"/>
        <v>1096.2580997941768</v>
      </c>
      <c r="Z21" s="57">
        <f t="shared" si="12"/>
        <v>0</v>
      </c>
      <c r="AA21" s="57">
        <f t="shared" si="13"/>
        <v>1</v>
      </c>
      <c r="AB21" s="57">
        <f t="shared" si="14"/>
        <v>1900</v>
      </c>
      <c r="AC21" s="57">
        <f t="shared" si="15"/>
        <v>1900</v>
      </c>
      <c r="AD21" s="58">
        <f t="shared" si="16"/>
        <v>82592.75</v>
      </c>
      <c r="AE21" s="27">
        <f t="shared" si="17"/>
        <v>0.76811058109401897</v>
      </c>
      <c r="AF21" s="27">
        <f t="shared" si="18"/>
        <v>0.23188941890598108</v>
      </c>
      <c r="AG21" s="27">
        <f t="shared" si="19"/>
        <v>0.23188941890598108</v>
      </c>
      <c r="AH21" s="27">
        <f t="shared" si="32"/>
        <v>1</v>
      </c>
      <c r="AI21" s="27">
        <f t="shared" si="20"/>
        <v>-3.0034468487511696</v>
      </c>
      <c r="AJ21" s="59">
        <f t="shared" si="21"/>
        <v>41729</v>
      </c>
      <c r="AK21" s="57">
        <f t="shared" si="22"/>
        <v>0</v>
      </c>
      <c r="AL21" s="57">
        <f t="shared" si="23"/>
        <v>1</v>
      </c>
      <c r="AM21" s="57">
        <f t="shared" si="24"/>
        <v>1900</v>
      </c>
      <c r="AN21" s="57">
        <f t="shared" si="25"/>
        <v>1900</v>
      </c>
      <c r="AO21" s="56" t="e">
        <f>DDB(D21,S21,M21,#REF!)</f>
        <v>#REF!</v>
      </c>
      <c r="AP21" s="59">
        <f t="shared" si="26"/>
        <v>0</v>
      </c>
      <c r="AQ21" s="60">
        <v>41730</v>
      </c>
      <c r="AR21" s="56">
        <f t="shared" si="36"/>
        <v>-41730</v>
      </c>
      <c r="AT21" s="58">
        <f t="shared" si="33"/>
        <v>0</v>
      </c>
    </row>
    <row r="22" spans="1:46" ht="15.75" thickBot="1">
      <c r="A22" s="42">
        <f t="shared" si="28"/>
        <v>20</v>
      </c>
      <c r="B22" s="61" t="s">
        <v>377</v>
      </c>
      <c r="C22" s="88"/>
      <c r="D22" s="95"/>
      <c r="E22" s="63"/>
      <c r="F22" s="46"/>
      <c r="G22" s="46">
        <v>5819826</v>
      </c>
      <c r="H22" s="47">
        <v>41730</v>
      </c>
      <c r="I22" s="48"/>
      <c r="J22" s="49"/>
      <c r="K22" s="50">
        <f t="shared" si="29"/>
        <v>41730</v>
      </c>
      <c r="L22" s="51" t="str">
        <f t="shared" si="0"/>
        <v/>
      </c>
      <c r="M22" s="51" t="str">
        <f t="shared" si="1"/>
        <v/>
      </c>
      <c r="N22" s="51" t="str">
        <f t="shared" si="2"/>
        <v/>
      </c>
      <c r="O22" s="52" t="e">
        <f t="shared" si="34"/>
        <v>#DIV/0!</v>
      </c>
      <c r="P22" s="53" t="str">
        <f t="shared" si="4"/>
        <v/>
      </c>
      <c r="Q22" s="54" t="e">
        <f t="shared" si="35"/>
        <v>#DIV/0!</v>
      </c>
      <c r="R22" s="54" t="e">
        <f t="shared" si="6"/>
        <v>#DIV/0!</v>
      </c>
      <c r="S22" s="53">
        <f t="shared" si="7"/>
        <v>290991.3</v>
      </c>
      <c r="T22" s="53">
        <f t="shared" si="8"/>
        <v>5819826</v>
      </c>
      <c r="U22" s="53" t="e">
        <f t="shared" si="30"/>
        <v>#DIV/0!</v>
      </c>
      <c r="V22" s="53" t="str">
        <f t="shared" si="9"/>
        <v/>
      </c>
      <c r="W22" s="55" t="str">
        <f t="shared" si="10"/>
        <v>Charge from Profit &amp; Loss Account</v>
      </c>
      <c r="X22" s="27" t="e">
        <f t="shared" si="11"/>
        <v>#DIV/0!</v>
      </c>
      <c r="Y22" s="56" t="e">
        <f t="shared" si="31"/>
        <v>#VALUE!</v>
      </c>
      <c r="Z22" s="57">
        <f t="shared" si="12"/>
        <v>1</v>
      </c>
      <c r="AA22" s="57">
        <f t="shared" si="13"/>
        <v>4</v>
      </c>
      <c r="AB22" s="57">
        <f t="shared" si="14"/>
        <v>2014</v>
      </c>
      <c r="AC22" s="57">
        <f t="shared" si="15"/>
        <v>2015</v>
      </c>
      <c r="AD22" s="58">
        <f t="shared" si="16"/>
        <v>290991.3</v>
      </c>
      <c r="AE22" s="27" t="e">
        <f t="shared" si="17"/>
        <v>#DIV/0!</v>
      </c>
      <c r="AF22" s="27" t="e">
        <f t="shared" si="18"/>
        <v>#DIV/0!</v>
      </c>
      <c r="AG22" s="27" t="e">
        <f t="shared" si="19"/>
        <v>#DIV/0!</v>
      </c>
      <c r="AH22" s="27" t="e">
        <f t="shared" si="32"/>
        <v>#VALUE!</v>
      </c>
      <c r="AI22" s="27" t="e">
        <f t="shared" si="20"/>
        <v>#VALUE!</v>
      </c>
      <c r="AJ22" s="59">
        <f t="shared" si="21"/>
        <v>41729</v>
      </c>
      <c r="AK22" s="57">
        <f t="shared" si="22"/>
        <v>0</v>
      </c>
      <c r="AL22" s="57">
        <f t="shared" si="23"/>
        <v>1</v>
      </c>
      <c r="AM22" s="57">
        <f t="shared" si="24"/>
        <v>1900</v>
      </c>
      <c r="AN22" s="57">
        <f t="shared" si="25"/>
        <v>1900</v>
      </c>
      <c r="AO22" s="56" t="e">
        <f>DDB(D22,S22,M22,#REF!)</f>
        <v>#VALUE!</v>
      </c>
      <c r="AP22" s="59">
        <f t="shared" si="26"/>
        <v>0</v>
      </c>
      <c r="AQ22" s="60">
        <v>41730</v>
      </c>
      <c r="AR22" s="56">
        <f t="shared" si="36"/>
        <v>-41730</v>
      </c>
      <c r="AT22" s="58" t="e">
        <f t="shared" si="33"/>
        <v>#DIV/0!</v>
      </c>
    </row>
    <row r="23" spans="1:46">
      <c r="A23" s="42">
        <f t="shared" si="28"/>
        <v>21</v>
      </c>
      <c r="B23" s="61" t="s">
        <v>378</v>
      </c>
      <c r="C23" s="88"/>
      <c r="D23" s="88"/>
      <c r="E23" s="63"/>
      <c r="F23" s="46"/>
      <c r="G23" s="46">
        <v>5819826</v>
      </c>
      <c r="H23" s="47">
        <v>41730</v>
      </c>
      <c r="I23" s="48"/>
      <c r="J23" s="49"/>
      <c r="K23" s="50">
        <f t="shared" si="29"/>
        <v>41730</v>
      </c>
      <c r="L23" s="51" t="str">
        <f t="shared" si="0"/>
        <v/>
      </c>
      <c r="M23" s="51" t="str">
        <f t="shared" si="1"/>
        <v/>
      </c>
      <c r="N23" s="51" t="str">
        <f t="shared" si="2"/>
        <v/>
      </c>
      <c r="O23" s="52" t="e">
        <f t="shared" si="34"/>
        <v>#DIV/0!</v>
      </c>
      <c r="P23" s="53" t="str">
        <f t="shared" si="4"/>
        <v/>
      </c>
      <c r="Q23" s="54" t="e">
        <f t="shared" si="35"/>
        <v>#DIV/0!</v>
      </c>
      <c r="R23" s="54" t="e">
        <f t="shared" si="6"/>
        <v>#DIV/0!</v>
      </c>
      <c r="S23" s="53">
        <f t="shared" si="7"/>
        <v>290991.3</v>
      </c>
      <c r="T23" s="53">
        <f t="shared" si="8"/>
        <v>5819826</v>
      </c>
      <c r="U23" s="53" t="e">
        <f t="shared" si="30"/>
        <v>#DIV/0!</v>
      </c>
      <c r="V23" s="53" t="str">
        <f t="shared" si="9"/>
        <v/>
      </c>
      <c r="W23" s="55" t="str">
        <f t="shared" si="10"/>
        <v>Charge from Profit &amp; Loss Account</v>
      </c>
      <c r="X23" s="27" t="e">
        <f t="shared" si="11"/>
        <v>#DIV/0!</v>
      </c>
      <c r="Y23" s="56" t="e">
        <f t="shared" si="31"/>
        <v>#VALUE!</v>
      </c>
      <c r="Z23" s="57">
        <f t="shared" si="12"/>
        <v>1</v>
      </c>
      <c r="AA23" s="57">
        <f t="shared" si="13"/>
        <v>4</v>
      </c>
      <c r="AB23" s="57">
        <f t="shared" si="14"/>
        <v>2014</v>
      </c>
      <c r="AC23" s="57">
        <f t="shared" si="15"/>
        <v>2015</v>
      </c>
      <c r="AD23" s="58">
        <f t="shared" si="16"/>
        <v>290991.3</v>
      </c>
      <c r="AE23" s="27" t="e">
        <f t="shared" si="17"/>
        <v>#DIV/0!</v>
      </c>
      <c r="AF23" s="27" t="e">
        <f t="shared" si="18"/>
        <v>#DIV/0!</v>
      </c>
      <c r="AG23" s="27" t="e">
        <f t="shared" si="19"/>
        <v>#DIV/0!</v>
      </c>
      <c r="AH23" s="27" t="e">
        <f t="shared" si="32"/>
        <v>#VALUE!</v>
      </c>
      <c r="AI23" s="27" t="e">
        <f t="shared" si="20"/>
        <v>#VALUE!</v>
      </c>
      <c r="AJ23" s="59">
        <f t="shared" si="21"/>
        <v>41729</v>
      </c>
      <c r="AK23" s="57">
        <f t="shared" si="22"/>
        <v>0</v>
      </c>
      <c r="AL23" s="57">
        <f t="shared" si="23"/>
        <v>1</v>
      </c>
      <c r="AM23" s="57">
        <f t="shared" si="24"/>
        <v>1900</v>
      </c>
      <c r="AN23" s="57">
        <f t="shared" si="25"/>
        <v>1900</v>
      </c>
      <c r="AO23" s="56" t="e">
        <f>DDB(D23,S23,M23,#REF!)</f>
        <v>#VALUE!</v>
      </c>
      <c r="AP23" s="59">
        <f t="shared" si="26"/>
        <v>0</v>
      </c>
      <c r="AQ23" s="60">
        <v>41730</v>
      </c>
      <c r="AR23" s="56">
        <f t="shared" si="36"/>
        <v>-41730</v>
      </c>
      <c r="AT23" s="58" t="e">
        <f t="shared" si="33"/>
        <v>#DIV/0!</v>
      </c>
    </row>
    <row r="24" spans="1:46">
      <c r="A24" s="42">
        <f t="shared" si="28"/>
        <v>22</v>
      </c>
      <c r="B24" s="61" t="s">
        <v>358</v>
      </c>
      <c r="C24" s="88"/>
      <c r="D24" s="88"/>
      <c r="E24" s="63"/>
      <c r="F24" s="46"/>
      <c r="G24" s="46">
        <v>57000</v>
      </c>
      <c r="H24" s="47">
        <v>42026</v>
      </c>
      <c r="I24" s="48"/>
      <c r="J24" s="49"/>
      <c r="K24" s="50">
        <f t="shared" si="29"/>
        <v>42026</v>
      </c>
      <c r="L24" s="51" t="str">
        <f t="shared" si="0"/>
        <v/>
      </c>
      <c r="M24" s="51" t="str">
        <f t="shared" si="1"/>
        <v/>
      </c>
      <c r="N24" s="51" t="str">
        <f t="shared" si="2"/>
        <v/>
      </c>
      <c r="O24" s="52" t="e">
        <f t="shared" si="34"/>
        <v>#DIV/0!</v>
      </c>
      <c r="P24" s="53" t="str">
        <f t="shared" si="4"/>
        <v/>
      </c>
      <c r="Q24" s="54" t="e">
        <f t="shared" si="35"/>
        <v>#DIV/0!</v>
      </c>
      <c r="R24" s="54" t="e">
        <f t="shared" si="6"/>
        <v>#DIV/0!</v>
      </c>
      <c r="S24" s="53">
        <f t="shared" si="7"/>
        <v>2850</v>
      </c>
      <c r="T24" s="53">
        <f t="shared" si="8"/>
        <v>57000</v>
      </c>
      <c r="U24" s="53" t="e">
        <f t="shared" si="30"/>
        <v>#DIV/0!</v>
      </c>
      <c r="V24" s="53" t="str">
        <f t="shared" si="9"/>
        <v/>
      </c>
      <c r="W24" s="55" t="str">
        <f t="shared" si="10"/>
        <v>Charge from Profit &amp; Loss Account</v>
      </c>
      <c r="X24" s="27" t="e">
        <f t="shared" si="11"/>
        <v>#DIV/0!</v>
      </c>
      <c r="Y24" s="56" t="e">
        <f t="shared" si="31"/>
        <v>#VALUE!</v>
      </c>
      <c r="Z24" s="57">
        <f t="shared" si="12"/>
        <v>22</v>
      </c>
      <c r="AA24" s="57">
        <f t="shared" si="13"/>
        <v>1</v>
      </c>
      <c r="AB24" s="57">
        <f t="shared" si="14"/>
        <v>2015</v>
      </c>
      <c r="AC24" s="57">
        <f t="shared" si="15"/>
        <v>2015</v>
      </c>
      <c r="AD24" s="58">
        <f t="shared" si="16"/>
        <v>2850</v>
      </c>
      <c r="AE24" s="27" t="e">
        <f t="shared" si="17"/>
        <v>#DIV/0!</v>
      </c>
      <c r="AF24" s="27" t="e">
        <f t="shared" si="18"/>
        <v>#DIV/0!</v>
      </c>
      <c r="AG24" s="27" t="e">
        <f t="shared" si="19"/>
        <v>#DIV/0!</v>
      </c>
      <c r="AH24" s="27" t="e">
        <f t="shared" si="32"/>
        <v>#VALUE!</v>
      </c>
      <c r="AI24" s="27" t="e">
        <f t="shared" si="20"/>
        <v>#VALUE!</v>
      </c>
      <c r="AJ24" s="59">
        <f t="shared" si="21"/>
        <v>41729</v>
      </c>
      <c r="AK24" s="57">
        <f t="shared" si="22"/>
        <v>0</v>
      </c>
      <c r="AL24" s="57">
        <f t="shared" si="23"/>
        <v>1</v>
      </c>
      <c r="AM24" s="57">
        <f t="shared" si="24"/>
        <v>1900</v>
      </c>
      <c r="AN24" s="57">
        <f t="shared" si="25"/>
        <v>1900</v>
      </c>
      <c r="AO24" s="56" t="e">
        <f>DDB(D24,S24,M24,#REF!)</f>
        <v>#VALUE!</v>
      </c>
      <c r="AP24" s="59">
        <f t="shared" si="26"/>
        <v>0</v>
      </c>
      <c r="AQ24" s="60">
        <v>41730</v>
      </c>
      <c r="AR24" s="56">
        <f t="shared" si="36"/>
        <v>-41730</v>
      </c>
      <c r="AT24" s="58" t="e">
        <f t="shared" si="33"/>
        <v>#DIV/0!</v>
      </c>
    </row>
    <row r="25" spans="1:46">
      <c r="A25" s="42">
        <f t="shared" si="28"/>
        <v>23</v>
      </c>
      <c r="B25" s="61" t="s">
        <v>359</v>
      </c>
      <c r="C25" s="88"/>
      <c r="D25" s="88"/>
      <c r="E25" s="63"/>
      <c r="F25" s="46"/>
      <c r="G25" s="46">
        <v>73246</v>
      </c>
      <c r="H25" s="47">
        <v>41913</v>
      </c>
      <c r="I25" s="48"/>
      <c r="J25" s="49"/>
      <c r="K25" s="50">
        <f t="shared" si="29"/>
        <v>41913</v>
      </c>
      <c r="L25" s="51" t="str">
        <f t="shared" si="0"/>
        <v/>
      </c>
      <c r="M25" s="51" t="str">
        <f t="shared" si="1"/>
        <v/>
      </c>
      <c r="N25" s="51" t="str">
        <f t="shared" si="2"/>
        <v/>
      </c>
      <c r="O25" s="52" t="e">
        <f t="shared" si="34"/>
        <v>#DIV/0!</v>
      </c>
      <c r="P25" s="53" t="str">
        <f t="shared" si="4"/>
        <v/>
      </c>
      <c r="Q25" s="54" t="e">
        <f t="shared" si="35"/>
        <v>#DIV/0!</v>
      </c>
      <c r="R25" s="54" t="e">
        <f t="shared" si="6"/>
        <v>#DIV/0!</v>
      </c>
      <c r="S25" s="53">
        <f t="shared" si="7"/>
        <v>3662.3</v>
      </c>
      <c r="T25" s="53">
        <f t="shared" si="8"/>
        <v>73246</v>
      </c>
      <c r="U25" s="53" t="e">
        <f t="shared" si="30"/>
        <v>#DIV/0!</v>
      </c>
      <c r="V25" s="53" t="str">
        <f t="shared" si="9"/>
        <v/>
      </c>
      <c r="W25" s="55" t="str">
        <f t="shared" si="10"/>
        <v>Charge from Profit &amp; Loss Account</v>
      </c>
      <c r="X25" s="27" t="e">
        <f t="shared" si="11"/>
        <v>#DIV/0!</v>
      </c>
      <c r="Y25" s="56" t="e">
        <f t="shared" si="31"/>
        <v>#VALUE!</v>
      </c>
      <c r="Z25" s="57">
        <f t="shared" si="12"/>
        <v>1</v>
      </c>
      <c r="AA25" s="57">
        <f t="shared" si="13"/>
        <v>10</v>
      </c>
      <c r="AB25" s="57">
        <f t="shared" si="14"/>
        <v>2014</v>
      </c>
      <c r="AC25" s="57">
        <f t="shared" si="15"/>
        <v>2015</v>
      </c>
      <c r="AD25" s="58">
        <f t="shared" si="16"/>
        <v>3662.3</v>
      </c>
      <c r="AE25" s="27" t="e">
        <f t="shared" si="17"/>
        <v>#DIV/0!</v>
      </c>
      <c r="AF25" s="27" t="e">
        <f t="shared" si="18"/>
        <v>#DIV/0!</v>
      </c>
      <c r="AG25" s="27" t="e">
        <f t="shared" si="19"/>
        <v>#DIV/0!</v>
      </c>
      <c r="AH25" s="27" t="e">
        <f t="shared" si="32"/>
        <v>#VALUE!</v>
      </c>
      <c r="AI25" s="27" t="e">
        <f t="shared" si="20"/>
        <v>#VALUE!</v>
      </c>
      <c r="AJ25" s="59">
        <f t="shared" si="21"/>
        <v>41729</v>
      </c>
      <c r="AK25" s="57">
        <f t="shared" si="22"/>
        <v>0</v>
      </c>
      <c r="AL25" s="57">
        <f t="shared" si="23"/>
        <v>1</v>
      </c>
      <c r="AM25" s="57">
        <f t="shared" si="24"/>
        <v>1900</v>
      </c>
      <c r="AN25" s="57">
        <f t="shared" si="25"/>
        <v>1900</v>
      </c>
      <c r="AO25" s="56" t="e">
        <f>DDB(D25,S25,M25,#REF!)</f>
        <v>#VALUE!</v>
      </c>
      <c r="AP25" s="59">
        <f t="shared" si="26"/>
        <v>0</v>
      </c>
      <c r="AQ25" s="60">
        <v>41730</v>
      </c>
      <c r="AR25" s="56">
        <f t="shared" si="36"/>
        <v>-41730</v>
      </c>
      <c r="AT25" s="58" t="e">
        <f t="shared" si="33"/>
        <v>#DIV/0!</v>
      </c>
    </row>
    <row r="26" spans="1:46">
      <c r="A26" s="42">
        <f t="shared" si="28"/>
        <v>24</v>
      </c>
      <c r="B26" s="61" t="s">
        <v>359</v>
      </c>
      <c r="C26" s="88"/>
      <c r="D26" s="88"/>
      <c r="E26" s="63"/>
      <c r="F26" s="46"/>
      <c r="G26" s="46">
        <v>73246</v>
      </c>
      <c r="H26" s="47">
        <v>41985</v>
      </c>
      <c r="I26" s="48"/>
      <c r="J26" s="49"/>
      <c r="K26" s="50">
        <f t="shared" si="29"/>
        <v>41985</v>
      </c>
      <c r="L26" s="51" t="str">
        <f t="shared" si="0"/>
        <v/>
      </c>
      <c r="M26" s="51" t="str">
        <f t="shared" si="1"/>
        <v/>
      </c>
      <c r="N26" s="51" t="str">
        <f t="shared" si="2"/>
        <v/>
      </c>
      <c r="O26" s="52" t="e">
        <f t="shared" si="34"/>
        <v>#DIV/0!</v>
      </c>
      <c r="P26" s="53" t="str">
        <f t="shared" si="4"/>
        <v/>
      </c>
      <c r="Q26" s="54" t="e">
        <f t="shared" si="35"/>
        <v>#DIV/0!</v>
      </c>
      <c r="R26" s="54" t="e">
        <f t="shared" si="6"/>
        <v>#DIV/0!</v>
      </c>
      <c r="S26" s="53">
        <f t="shared" si="7"/>
        <v>3662.3</v>
      </c>
      <c r="T26" s="53">
        <f t="shared" si="8"/>
        <v>73246</v>
      </c>
      <c r="U26" s="53" t="e">
        <f t="shared" si="30"/>
        <v>#DIV/0!</v>
      </c>
      <c r="V26" s="53" t="str">
        <f t="shared" si="9"/>
        <v/>
      </c>
      <c r="W26" s="55" t="str">
        <f t="shared" si="10"/>
        <v>Charge from Profit &amp; Loss Account</v>
      </c>
      <c r="X26" s="27" t="e">
        <f t="shared" si="11"/>
        <v>#DIV/0!</v>
      </c>
      <c r="Y26" s="56" t="e">
        <f t="shared" si="31"/>
        <v>#VALUE!</v>
      </c>
      <c r="Z26" s="57">
        <f t="shared" si="12"/>
        <v>12</v>
      </c>
      <c r="AA26" s="57">
        <f t="shared" si="13"/>
        <v>12</v>
      </c>
      <c r="AB26" s="57">
        <f t="shared" si="14"/>
        <v>2014</v>
      </c>
      <c r="AC26" s="57">
        <f t="shared" si="15"/>
        <v>2015</v>
      </c>
      <c r="AD26" s="58">
        <f t="shared" si="16"/>
        <v>3662.3</v>
      </c>
      <c r="AE26" s="27" t="e">
        <f t="shared" si="17"/>
        <v>#DIV/0!</v>
      </c>
      <c r="AF26" s="27" t="e">
        <f t="shared" si="18"/>
        <v>#DIV/0!</v>
      </c>
      <c r="AG26" s="27" t="e">
        <f t="shared" si="19"/>
        <v>#DIV/0!</v>
      </c>
      <c r="AH26" s="27" t="e">
        <f t="shared" si="32"/>
        <v>#VALUE!</v>
      </c>
      <c r="AI26" s="27" t="e">
        <f t="shared" si="20"/>
        <v>#VALUE!</v>
      </c>
      <c r="AJ26" s="59">
        <f t="shared" si="21"/>
        <v>41729</v>
      </c>
      <c r="AK26" s="57">
        <f t="shared" si="22"/>
        <v>0</v>
      </c>
      <c r="AL26" s="57">
        <f t="shared" si="23"/>
        <v>1</v>
      </c>
      <c r="AM26" s="57">
        <f t="shared" si="24"/>
        <v>1900</v>
      </c>
      <c r="AN26" s="57">
        <f t="shared" si="25"/>
        <v>1900</v>
      </c>
      <c r="AO26" s="56" t="e">
        <f>DDB(D26,S26,M26,#REF!)</f>
        <v>#VALUE!</v>
      </c>
      <c r="AP26" s="59">
        <f t="shared" si="26"/>
        <v>0</v>
      </c>
      <c r="AQ26" s="60">
        <v>41730</v>
      </c>
      <c r="AR26" s="56">
        <f t="shared" si="36"/>
        <v>-41730</v>
      </c>
      <c r="AT26" s="58" t="e">
        <f t="shared" si="33"/>
        <v>#DIV/0!</v>
      </c>
    </row>
    <row r="27" spans="1:46">
      <c r="A27" s="42">
        <f t="shared" si="28"/>
        <v>25</v>
      </c>
      <c r="B27" s="61" t="s">
        <v>359</v>
      </c>
      <c r="C27" s="88"/>
      <c r="D27" s="88"/>
      <c r="E27" s="63"/>
      <c r="F27" s="46"/>
      <c r="G27" s="46">
        <v>73246</v>
      </c>
      <c r="H27" s="47">
        <v>42065</v>
      </c>
      <c r="I27" s="48"/>
      <c r="J27" s="49"/>
      <c r="K27" s="50">
        <f t="shared" si="29"/>
        <v>42065</v>
      </c>
      <c r="L27" s="51" t="str">
        <f t="shared" si="0"/>
        <v/>
      </c>
      <c r="M27" s="51" t="str">
        <f t="shared" si="1"/>
        <v/>
      </c>
      <c r="N27" s="51" t="str">
        <f t="shared" si="2"/>
        <v/>
      </c>
      <c r="O27" s="52" t="e">
        <f t="shared" si="34"/>
        <v>#DIV/0!</v>
      </c>
      <c r="P27" s="53" t="str">
        <f t="shared" si="4"/>
        <v/>
      </c>
      <c r="Q27" s="54" t="e">
        <f t="shared" si="35"/>
        <v>#DIV/0!</v>
      </c>
      <c r="R27" s="54" t="e">
        <f t="shared" si="6"/>
        <v>#DIV/0!</v>
      </c>
      <c r="S27" s="53">
        <f t="shared" si="7"/>
        <v>3662.3</v>
      </c>
      <c r="T27" s="53">
        <f t="shared" si="8"/>
        <v>73246</v>
      </c>
      <c r="U27" s="53" t="e">
        <f t="shared" si="30"/>
        <v>#DIV/0!</v>
      </c>
      <c r="V27" s="53" t="str">
        <f t="shared" si="9"/>
        <v/>
      </c>
      <c r="W27" s="55" t="str">
        <f t="shared" si="10"/>
        <v>Charge from Profit &amp; Loss Account</v>
      </c>
      <c r="X27" s="27" t="e">
        <f t="shared" si="11"/>
        <v>#DIV/0!</v>
      </c>
      <c r="Y27" s="56" t="e">
        <f t="shared" si="31"/>
        <v>#VALUE!</v>
      </c>
      <c r="Z27" s="57">
        <f t="shared" si="12"/>
        <v>2</v>
      </c>
      <c r="AA27" s="57">
        <f t="shared" si="13"/>
        <v>3</v>
      </c>
      <c r="AB27" s="57">
        <f t="shared" si="14"/>
        <v>2015</v>
      </c>
      <c r="AC27" s="57">
        <f t="shared" si="15"/>
        <v>2015</v>
      </c>
      <c r="AD27" s="58">
        <f t="shared" si="16"/>
        <v>3662.3</v>
      </c>
      <c r="AE27" s="27" t="e">
        <f t="shared" si="17"/>
        <v>#DIV/0!</v>
      </c>
      <c r="AF27" s="27" t="e">
        <f t="shared" si="18"/>
        <v>#DIV/0!</v>
      </c>
      <c r="AG27" s="27" t="e">
        <f t="shared" si="19"/>
        <v>#DIV/0!</v>
      </c>
      <c r="AH27" s="27" t="e">
        <f t="shared" si="32"/>
        <v>#VALUE!</v>
      </c>
      <c r="AI27" s="27" t="e">
        <f t="shared" si="20"/>
        <v>#VALUE!</v>
      </c>
      <c r="AJ27" s="59">
        <f t="shared" si="21"/>
        <v>41729</v>
      </c>
      <c r="AK27" s="57">
        <f t="shared" si="22"/>
        <v>0</v>
      </c>
      <c r="AL27" s="57">
        <f t="shared" si="23"/>
        <v>1</v>
      </c>
      <c r="AM27" s="57">
        <f t="shared" si="24"/>
        <v>1900</v>
      </c>
      <c r="AN27" s="57">
        <f t="shared" si="25"/>
        <v>1900</v>
      </c>
      <c r="AO27" s="56" t="e">
        <f>DDB(D27,S27,M27,#REF!)</f>
        <v>#VALUE!</v>
      </c>
      <c r="AP27" s="59">
        <f t="shared" si="26"/>
        <v>0</v>
      </c>
      <c r="AQ27" s="60">
        <v>41730</v>
      </c>
      <c r="AR27" s="56">
        <f t="shared" si="36"/>
        <v>-41730</v>
      </c>
      <c r="AT27" s="58" t="e">
        <f t="shared" si="33"/>
        <v>#DIV/0!</v>
      </c>
    </row>
    <row r="28" spans="1:46">
      <c r="A28" s="42">
        <f t="shared" si="28"/>
        <v>26</v>
      </c>
      <c r="B28" s="61" t="s">
        <v>379</v>
      </c>
      <c r="C28" s="88"/>
      <c r="D28" s="88"/>
      <c r="E28" s="63"/>
      <c r="F28" s="46"/>
      <c r="G28" s="46">
        <v>82688</v>
      </c>
      <c r="H28" s="47">
        <v>41919</v>
      </c>
      <c r="I28" s="48"/>
      <c r="J28" s="49"/>
      <c r="K28" s="50">
        <f t="shared" si="29"/>
        <v>41919</v>
      </c>
      <c r="L28" s="51" t="str">
        <f t="shared" si="0"/>
        <v/>
      </c>
      <c r="M28" s="51" t="str">
        <f t="shared" si="1"/>
        <v/>
      </c>
      <c r="N28" s="51" t="str">
        <f t="shared" si="2"/>
        <v/>
      </c>
      <c r="O28" s="52" t="e">
        <f t="shared" si="34"/>
        <v>#DIV/0!</v>
      </c>
      <c r="P28" s="53" t="str">
        <f t="shared" si="4"/>
        <v/>
      </c>
      <c r="Q28" s="54" t="e">
        <f t="shared" si="35"/>
        <v>#DIV/0!</v>
      </c>
      <c r="R28" s="54" t="e">
        <f t="shared" si="6"/>
        <v>#DIV/0!</v>
      </c>
      <c r="S28" s="53">
        <f t="shared" si="7"/>
        <v>4134.4000000000005</v>
      </c>
      <c r="T28" s="53">
        <f t="shared" si="8"/>
        <v>82688</v>
      </c>
      <c r="U28" s="53" t="e">
        <f t="shared" si="30"/>
        <v>#DIV/0!</v>
      </c>
      <c r="V28" s="53" t="str">
        <f t="shared" si="9"/>
        <v/>
      </c>
      <c r="W28" s="55" t="str">
        <f t="shared" si="10"/>
        <v>Charge from Profit &amp; Loss Account</v>
      </c>
      <c r="X28" s="27" t="e">
        <f t="shared" si="11"/>
        <v>#DIV/0!</v>
      </c>
      <c r="Y28" s="56" t="e">
        <f t="shared" si="31"/>
        <v>#VALUE!</v>
      </c>
      <c r="Z28" s="57">
        <f t="shared" si="12"/>
        <v>7</v>
      </c>
      <c r="AA28" s="57">
        <f t="shared" si="13"/>
        <v>10</v>
      </c>
      <c r="AB28" s="57">
        <f t="shared" si="14"/>
        <v>2014</v>
      </c>
      <c r="AC28" s="57">
        <f t="shared" si="15"/>
        <v>2015</v>
      </c>
      <c r="AD28" s="58">
        <f t="shared" si="16"/>
        <v>4134.4000000000005</v>
      </c>
      <c r="AE28" s="27" t="e">
        <f t="shared" si="17"/>
        <v>#DIV/0!</v>
      </c>
      <c r="AF28" s="27" t="e">
        <f t="shared" si="18"/>
        <v>#DIV/0!</v>
      </c>
      <c r="AG28" s="27" t="e">
        <f t="shared" si="19"/>
        <v>#DIV/0!</v>
      </c>
      <c r="AH28" s="27" t="e">
        <f t="shared" si="32"/>
        <v>#VALUE!</v>
      </c>
      <c r="AI28" s="27" t="e">
        <f t="shared" si="20"/>
        <v>#VALUE!</v>
      </c>
      <c r="AJ28" s="59">
        <f t="shared" si="21"/>
        <v>41729</v>
      </c>
      <c r="AK28" s="57">
        <f t="shared" si="22"/>
        <v>0</v>
      </c>
      <c r="AL28" s="57">
        <f t="shared" si="23"/>
        <v>1</v>
      </c>
      <c r="AM28" s="57">
        <f t="shared" si="24"/>
        <v>1900</v>
      </c>
      <c r="AN28" s="57">
        <f t="shared" si="25"/>
        <v>1900</v>
      </c>
      <c r="AO28" s="56" t="e">
        <f>DDB(D28,S28,M28,#REF!)</f>
        <v>#VALUE!</v>
      </c>
      <c r="AP28" s="59">
        <f t="shared" si="26"/>
        <v>0</v>
      </c>
      <c r="AQ28" s="60">
        <v>41730</v>
      </c>
      <c r="AR28" s="56">
        <f t="shared" si="36"/>
        <v>-41730</v>
      </c>
      <c r="AT28" s="58" t="e">
        <f t="shared" si="33"/>
        <v>#DIV/0!</v>
      </c>
    </row>
    <row r="29" spans="1:46">
      <c r="A29" s="42">
        <f t="shared" si="28"/>
        <v>27</v>
      </c>
      <c r="B29" s="61" t="s">
        <v>360</v>
      </c>
      <c r="C29" s="88">
        <v>23680</v>
      </c>
      <c r="D29" s="88">
        <f>18000+443+7+4</f>
        <v>18454</v>
      </c>
      <c r="E29" s="63">
        <v>0.1391</v>
      </c>
      <c r="F29" s="46">
        <v>10</v>
      </c>
      <c r="G29" s="46"/>
      <c r="H29" s="47"/>
      <c r="I29" s="48">
        <v>18000</v>
      </c>
      <c r="J29" s="49">
        <v>41762</v>
      </c>
      <c r="K29" s="50">
        <f t="shared" si="29"/>
        <v>41121.345476312032</v>
      </c>
      <c r="L29" s="51">
        <f t="shared" si="0"/>
        <v>1.6648069142136048</v>
      </c>
      <c r="M29" s="51">
        <f t="shared" si="1"/>
        <v>8.3351930857863952</v>
      </c>
      <c r="N29" s="51">
        <f t="shared" si="2"/>
        <v>7.3351930857863952</v>
      </c>
      <c r="O29" s="52">
        <f t="shared" si="34"/>
        <v>0.28071123430143774</v>
      </c>
      <c r="P29" s="53">
        <f t="shared" si="4"/>
        <v>5226</v>
      </c>
      <c r="Q29" s="54">
        <f t="shared" si="35"/>
        <v>454.15847608098477</v>
      </c>
      <c r="R29" s="54" t="str">
        <f t="shared" si="6"/>
        <v/>
      </c>
      <c r="S29" s="53" t="str">
        <f t="shared" si="7"/>
        <v/>
      </c>
      <c r="T29" s="53" t="str">
        <f t="shared" si="8"/>
        <v/>
      </c>
      <c r="U29" s="53" t="str">
        <f t="shared" si="30"/>
        <v/>
      </c>
      <c r="V29" s="53">
        <f t="shared" si="9"/>
        <v>0.1584760809855652</v>
      </c>
      <c r="W29" s="55" t="str">
        <f t="shared" si="10"/>
        <v>Charge from Profit &amp; Loss Account</v>
      </c>
      <c r="X29" s="27">
        <f t="shared" si="11"/>
        <v>0.77930743243243239</v>
      </c>
      <c r="Y29" s="56">
        <f t="shared" si="31"/>
        <v>607.65452368796571</v>
      </c>
      <c r="Z29" s="57">
        <f t="shared" si="12"/>
        <v>0</v>
      </c>
      <c r="AA29" s="57">
        <f t="shared" si="13"/>
        <v>1</v>
      </c>
      <c r="AB29" s="57">
        <f t="shared" si="14"/>
        <v>1900</v>
      </c>
      <c r="AC29" s="57">
        <f t="shared" si="15"/>
        <v>1900</v>
      </c>
      <c r="AD29" s="58">
        <f t="shared" si="16"/>
        <v>1184</v>
      </c>
      <c r="AE29" s="27">
        <f t="shared" si="17"/>
        <v>0.28071123430143774</v>
      </c>
      <c r="AF29" s="27">
        <f t="shared" si="18"/>
        <v>0.71928876569856226</v>
      </c>
      <c r="AG29" s="27">
        <f t="shared" si="19"/>
        <v>6.4159531808821932E-2</v>
      </c>
      <c r="AH29" s="27">
        <f t="shared" si="32"/>
        <v>0.11997322553994004</v>
      </c>
      <c r="AI29" s="27">
        <f t="shared" si="20"/>
        <v>8.3351930857863952</v>
      </c>
      <c r="AJ29" s="59">
        <f t="shared" si="21"/>
        <v>41729</v>
      </c>
      <c r="AK29" s="57">
        <f t="shared" si="22"/>
        <v>3</v>
      </c>
      <c r="AL29" s="57">
        <f t="shared" si="23"/>
        <v>5</v>
      </c>
      <c r="AM29" s="57">
        <f t="shared" si="24"/>
        <v>2014</v>
      </c>
      <c r="AN29" s="57">
        <f t="shared" si="25"/>
        <v>2015</v>
      </c>
      <c r="AO29" s="56" t="e">
        <f>DDB(D29,S29,M29,#REF!)</f>
        <v>#VALUE!</v>
      </c>
      <c r="AP29" s="59">
        <f t="shared" si="26"/>
        <v>41762</v>
      </c>
      <c r="AQ29" s="60">
        <v>41730</v>
      </c>
      <c r="AR29" s="56">
        <f t="shared" si="36"/>
        <v>32</v>
      </c>
      <c r="AT29" s="58" t="e">
        <f t="shared" si="33"/>
        <v>#VALUE!</v>
      </c>
    </row>
    <row r="30" spans="1:46">
      <c r="A30" s="42">
        <f t="shared" si="28"/>
        <v>28</v>
      </c>
      <c r="B30" s="61" t="s">
        <v>363</v>
      </c>
      <c r="C30" s="88"/>
      <c r="D30" s="88"/>
      <c r="E30" s="63"/>
      <c r="F30" s="46"/>
      <c r="G30" s="46">
        <v>40775</v>
      </c>
      <c r="H30" s="47">
        <v>41776</v>
      </c>
      <c r="I30" s="48"/>
      <c r="J30" s="49"/>
      <c r="K30" s="50">
        <f t="shared" si="29"/>
        <v>41776</v>
      </c>
      <c r="L30" s="51" t="str">
        <f t="shared" si="0"/>
        <v/>
      </c>
      <c r="M30" s="51" t="str">
        <f t="shared" si="1"/>
        <v/>
      </c>
      <c r="N30" s="51" t="str">
        <f t="shared" si="2"/>
        <v/>
      </c>
      <c r="O30" s="52" t="e">
        <f t="shared" si="34"/>
        <v>#DIV/0!</v>
      </c>
      <c r="P30" s="53" t="str">
        <f t="shared" si="4"/>
        <v/>
      </c>
      <c r="Q30" s="54" t="e">
        <f t="shared" si="35"/>
        <v>#DIV/0!</v>
      </c>
      <c r="R30" s="54" t="e">
        <f t="shared" si="6"/>
        <v>#DIV/0!</v>
      </c>
      <c r="S30" s="53">
        <f t="shared" si="7"/>
        <v>2038.75</v>
      </c>
      <c r="T30" s="53">
        <f t="shared" si="8"/>
        <v>40775</v>
      </c>
      <c r="U30" s="53" t="e">
        <f t="shared" si="30"/>
        <v>#DIV/0!</v>
      </c>
      <c r="V30" s="53" t="str">
        <f t="shared" si="9"/>
        <v/>
      </c>
      <c r="W30" s="55" t="str">
        <f t="shared" si="10"/>
        <v>Charge from Profit &amp; Loss Account</v>
      </c>
      <c r="X30" s="27" t="e">
        <f t="shared" si="11"/>
        <v>#DIV/0!</v>
      </c>
      <c r="Y30" s="56" t="e">
        <f t="shared" si="31"/>
        <v>#VALUE!</v>
      </c>
      <c r="Z30" s="57">
        <f t="shared" si="12"/>
        <v>17</v>
      </c>
      <c r="AA30" s="57">
        <f t="shared" si="13"/>
        <v>5</v>
      </c>
      <c r="AB30" s="57">
        <f t="shared" si="14"/>
        <v>2014</v>
      </c>
      <c r="AC30" s="57">
        <f t="shared" si="15"/>
        <v>2015</v>
      </c>
      <c r="AD30" s="58">
        <f t="shared" si="16"/>
        <v>2038.75</v>
      </c>
      <c r="AE30" s="27" t="e">
        <f t="shared" si="17"/>
        <v>#DIV/0!</v>
      </c>
      <c r="AF30" s="27" t="e">
        <f t="shared" si="18"/>
        <v>#DIV/0!</v>
      </c>
      <c r="AG30" s="27" t="e">
        <f t="shared" si="19"/>
        <v>#DIV/0!</v>
      </c>
      <c r="AH30" s="27" t="e">
        <f t="shared" si="32"/>
        <v>#VALUE!</v>
      </c>
      <c r="AI30" s="27" t="e">
        <f t="shared" si="20"/>
        <v>#VALUE!</v>
      </c>
      <c r="AJ30" s="59">
        <f t="shared" si="21"/>
        <v>41729</v>
      </c>
      <c r="AK30" s="57">
        <f t="shared" si="22"/>
        <v>0</v>
      </c>
      <c r="AL30" s="57">
        <f t="shared" si="23"/>
        <v>1</v>
      </c>
      <c r="AM30" s="57">
        <f t="shared" si="24"/>
        <v>1900</v>
      </c>
      <c r="AN30" s="57">
        <f t="shared" si="25"/>
        <v>1900</v>
      </c>
      <c r="AO30" s="56" t="e">
        <f>DDB(D30,S30,M30,#REF!)</f>
        <v>#VALUE!</v>
      </c>
      <c r="AP30" s="59">
        <f t="shared" si="26"/>
        <v>0</v>
      </c>
      <c r="AQ30" s="60">
        <v>41730</v>
      </c>
      <c r="AR30" s="56">
        <f t="shared" si="36"/>
        <v>-41730</v>
      </c>
      <c r="AT30" s="58" t="e">
        <f t="shared" si="33"/>
        <v>#DIV/0!</v>
      </c>
    </row>
    <row r="31" spans="1:46">
      <c r="A31" s="42">
        <f t="shared" si="28"/>
        <v>29</v>
      </c>
      <c r="B31" s="61" t="s">
        <v>380</v>
      </c>
      <c r="C31" s="88"/>
      <c r="D31" s="88"/>
      <c r="E31" s="63"/>
      <c r="F31" s="46"/>
      <c r="G31" s="46">
        <v>15324</v>
      </c>
      <c r="H31" s="47">
        <v>41776</v>
      </c>
      <c r="I31" s="48"/>
      <c r="J31" s="49"/>
      <c r="K31" s="50">
        <f t="shared" si="29"/>
        <v>41776</v>
      </c>
      <c r="L31" s="51" t="str">
        <f t="shared" si="0"/>
        <v/>
      </c>
      <c r="M31" s="51" t="str">
        <f t="shared" si="1"/>
        <v/>
      </c>
      <c r="N31" s="51" t="str">
        <f t="shared" si="2"/>
        <v/>
      </c>
      <c r="O31" s="52" t="e">
        <f t="shared" si="34"/>
        <v>#DIV/0!</v>
      </c>
      <c r="P31" s="53" t="str">
        <f t="shared" si="4"/>
        <v/>
      </c>
      <c r="Q31" s="54" t="e">
        <f t="shared" si="35"/>
        <v>#DIV/0!</v>
      </c>
      <c r="R31" s="54" t="e">
        <f t="shared" si="6"/>
        <v>#DIV/0!</v>
      </c>
      <c r="S31" s="53">
        <f t="shared" si="7"/>
        <v>766.2</v>
      </c>
      <c r="T31" s="53">
        <f t="shared" si="8"/>
        <v>15324</v>
      </c>
      <c r="U31" s="53" t="e">
        <f t="shared" si="30"/>
        <v>#DIV/0!</v>
      </c>
      <c r="V31" s="53" t="str">
        <f t="shared" si="9"/>
        <v/>
      </c>
      <c r="W31" s="55" t="str">
        <f t="shared" si="10"/>
        <v>Charge from Profit &amp; Loss Account</v>
      </c>
      <c r="X31" s="27" t="e">
        <f t="shared" si="11"/>
        <v>#DIV/0!</v>
      </c>
      <c r="Y31" s="56" t="e">
        <f t="shared" si="31"/>
        <v>#VALUE!</v>
      </c>
      <c r="Z31" s="57">
        <f t="shared" si="12"/>
        <v>17</v>
      </c>
      <c r="AA31" s="57">
        <f t="shared" si="13"/>
        <v>5</v>
      </c>
      <c r="AB31" s="57">
        <f t="shared" si="14"/>
        <v>2014</v>
      </c>
      <c r="AC31" s="57">
        <f t="shared" si="15"/>
        <v>2015</v>
      </c>
      <c r="AD31" s="58">
        <f t="shared" si="16"/>
        <v>766.2</v>
      </c>
      <c r="AE31" s="27" t="e">
        <f t="shared" si="17"/>
        <v>#DIV/0!</v>
      </c>
      <c r="AF31" s="27" t="e">
        <f t="shared" si="18"/>
        <v>#DIV/0!</v>
      </c>
      <c r="AG31" s="27" t="e">
        <f t="shared" si="19"/>
        <v>#DIV/0!</v>
      </c>
      <c r="AH31" s="27" t="e">
        <f t="shared" si="32"/>
        <v>#VALUE!</v>
      </c>
      <c r="AI31" s="27" t="e">
        <f t="shared" si="20"/>
        <v>#VALUE!</v>
      </c>
      <c r="AJ31" s="59">
        <f t="shared" si="21"/>
        <v>41729</v>
      </c>
      <c r="AK31" s="57">
        <f t="shared" si="22"/>
        <v>0</v>
      </c>
      <c r="AL31" s="57">
        <f t="shared" si="23"/>
        <v>1</v>
      </c>
      <c r="AM31" s="57">
        <f t="shared" si="24"/>
        <v>1900</v>
      </c>
      <c r="AN31" s="57">
        <f t="shared" si="25"/>
        <v>1900</v>
      </c>
      <c r="AO31" s="56" t="e">
        <f>DDB(D31,S31,M31,#REF!)</f>
        <v>#VALUE!</v>
      </c>
      <c r="AP31" s="59">
        <f t="shared" si="26"/>
        <v>0</v>
      </c>
      <c r="AQ31" s="60">
        <v>41730</v>
      </c>
      <c r="AR31" s="56">
        <f t="shared" si="36"/>
        <v>-41730</v>
      </c>
      <c r="AT31" s="58" t="e">
        <f t="shared" si="33"/>
        <v>#DIV/0!</v>
      </c>
    </row>
    <row r="32" spans="1:46">
      <c r="A32" s="42">
        <f t="shared" si="28"/>
        <v>30</v>
      </c>
      <c r="B32" s="61" t="s">
        <v>381</v>
      </c>
      <c r="C32" s="88"/>
      <c r="D32" s="88"/>
      <c r="E32" s="63"/>
      <c r="F32" s="46"/>
      <c r="G32" s="46">
        <v>35156</v>
      </c>
      <c r="H32" s="47">
        <v>41811</v>
      </c>
      <c r="I32" s="48"/>
      <c r="J32" s="49"/>
      <c r="K32" s="50">
        <f t="shared" si="29"/>
        <v>41811</v>
      </c>
      <c r="L32" s="51" t="str">
        <f t="shared" si="0"/>
        <v/>
      </c>
      <c r="M32" s="51" t="str">
        <f t="shared" si="1"/>
        <v/>
      </c>
      <c r="N32" s="51" t="str">
        <f t="shared" si="2"/>
        <v/>
      </c>
      <c r="O32" s="52" t="e">
        <f t="shared" si="34"/>
        <v>#DIV/0!</v>
      </c>
      <c r="P32" s="53" t="str">
        <f t="shared" si="4"/>
        <v/>
      </c>
      <c r="Q32" s="54" t="e">
        <f t="shared" si="35"/>
        <v>#DIV/0!</v>
      </c>
      <c r="R32" s="54" t="e">
        <f t="shared" si="6"/>
        <v>#DIV/0!</v>
      </c>
      <c r="S32" s="53">
        <f t="shared" si="7"/>
        <v>1757.8000000000002</v>
      </c>
      <c r="T32" s="53">
        <f t="shared" si="8"/>
        <v>35156</v>
      </c>
      <c r="U32" s="53" t="e">
        <f t="shared" si="30"/>
        <v>#DIV/0!</v>
      </c>
      <c r="V32" s="53" t="str">
        <f t="shared" si="9"/>
        <v/>
      </c>
      <c r="W32" s="55" t="str">
        <f t="shared" si="10"/>
        <v>Charge from Profit &amp; Loss Account</v>
      </c>
      <c r="X32" s="27" t="e">
        <f t="shared" si="11"/>
        <v>#DIV/0!</v>
      </c>
      <c r="Y32" s="56" t="e">
        <f t="shared" si="31"/>
        <v>#VALUE!</v>
      </c>
      <c r="Z32" s="57">
        <f t="shared" si="12"/>
        <v>21</v>
      </c>
      <c r="AA32" s="57">
        <f t="shared" si="13"/>
        <v>6</v>
      </c>
      <c r="AB32" s="57">
        <f t="shared" si="14"/>
        <v>2014</v>
      </c>
      <c r="AC32" s="57">
        <f t="shared" si="15"/>
        <v>2015</v>
      </c>
      <c r="AD32" s="58">
        <f t="shared" si="16"/>
        <v>1757.8000000000002</v>
      </c>
      <c r="AE32" s="27" t="e">
        <f t="shared" si="17"/>
        <v>#DIV/0!</v>
      </c>
      <c r="AF32" s="27" t="e">
        <f t="shared" si="18"/>
        <v>#DIV/0!</v>
      </c>
      <c r="AG32" s="27" t="e">
        <f t="shared" si="19"/>
        <v>#DIV/0!</v>
      </c>
      <c r="AH32" s="27" t="e">
        <f t="shared" si="32"/>
        <v>#VALUE!</v>
      </c>
      <c r="AI32" s="27" t="e">
        <f t="shared" si="20"/>
        <v>#VALUE!</v>
      </c>
      <c r="AJ32" s="59">
        <f t="shared" si="21"/>
        <v>41729</v>
      </c>
      <c r="AK32" s="57">
        <f t="shared" si="22"/>
        <v>0</v>
      </c>
      <c r="AL32" s="57">
        <f t="shared" si="23"/>
        <v>1</v>
      </c>
      <c r="AM32" s="57">
        <f t="shared" si="24"/>
        <v>1900</v>
      </c>
      <c r="AN32" s="57">
        <f t="shared" si="25"/>
        <v>1900</v>
      </c>
      <c r="AO32" s="56" t="e">
        <f>DDB(D32,S32,M32,#REF!)</f>
        <v>#VALUE!</v>
      </c>
      <c r="AP32" s="59">
        <f t="shared" si="26"/>
        <v>0</v>
      </c>
      <c r="AQ32" s="60">
        <v>41730</v>
      </c>
      <c r="AR32" s="56">
        <f t="shared" si="36"/>
        <v>-41730</v>
      </c>
      <c r="AT32" s="58" t="e">
        <f t="shared" si="33"/>
        <v>#DIV/0!</v>
      </c>
    </row>
    <row r="33" spans="1:46">
      <c r="A33" s="42">
        <f t="shared" si="28"/>
        <v>31</v>
      </c>
      <c r="B33" s="61" t="s">
        <v>381</v>
      </c>
      <c r="C33" s="88"/>
      <c r="D33" s="88"/>
      <c r="E33" s="63"/>
      <c r="F33" s="46"/>
      <c r="G33" s="46">
        <v>15390</v>
      </c>
      <c r="H33" s="47">
        <v>41811</v>
      </c>
      <c r="I33" s="48"/>
      <c r="J33" s="49"/>
      <c r="K33" s="50">
        <f t="shared" si="29"/>
        <v>41811</v>
      </c>
      <c r="L33" s="51" t="str">
        <f t="shared" si="0"/>
        <v/>
      </c>
      <c r="M33" s="51" t="str">
        <f t="shared" si="1"/>
        <v/>
      </c>
      <c r="N33" s="51" t="str">
        <f t="shared" si="2"/>
        <v/>
      </c>
      <c r="O33" s="52" t="e">
        <f t="shared" si="34"/>
        <v>#DIV/0!</v>
      </c>
      <c r="P33" s="53" t="str">
        <f t="shared" si="4"/>
        <v/>
      </c>
      <c r="Q33" s="54" t="e">
        <f t="shared" si="35"/>
        <v>#DIV/0!</v>
      </c>
      <c r="R33" s="54" t="e">
        <f t="shared" si="6"/>
        <v>#DIV/0!</v>
      </c>
      <c r="S33" s="53">
        <f t="shared" si="7"/>
        <v>769.5</v>
      </c>
      <c r="T33" s="53">
        <f t="shared" si="8"/>
        <v>15390</v>
      </c>
      <c r="U33" s="53" t="e">
        <f t="shared" si="30"/>
        <v>#DIV/0!</v>
      </c>
      <c r="V33" s="53" t="str">
        <f t="shared" si="9"/>
        <v/>
      </c>
      <c r="W33" s="55" t="str">
        <f t="shared" si="10"/>
        <v>Charge from Profit &amp; Loss Account</v>
      </c>
      <c r="X33" s="27" t="e">
        <f t="shared" si="11"/>
        <v>#DIV/0!</v>
      </c>
      <c r="Y33" s="56" t="e">
        <f t="shared" si="31"/>
        <v>#VALUE!</v>
      </c>
      <c r="Z33" s="57">
        <f t="shared" si="12"/>
        <v>21</v>
      </c>
      <c r="AA33" s="57">
        <f t="shared" si="13"/>
        <v>6</v>
      </c>
      <c r="AB33" s="57">
        <f t="shared" si="14"/>
        <v>2014</v>
      </c>
      <c r="AC33" s="57">
        <f t="shared" si="15"/>
        <v>2015</v>
      </c>
      <c r="AD33" s="58">
        <f t="shared" si="16"/>
        <v>769.5</v>
      </c>
      <c r="AE33" s="27" t="e">
        <f t="shared" si="17"/>
        <v>#DIV/0!</v>
      </c>
      <c r="AF33" s="27" t="e">
        <f t="shared" si="18"/>
        <v>#DIV/0!</v>
      </c>
      <c r="AG33" s="27" t="e">
        <f t="shared" si="19"/>
        <v>#DIV/0!</v>
      </c>
      <c r="AH33" s="27" t="e">
        <f t="shared" si="32"/>
        <v>#VALUE!</v>
      </c>
      <c r="AI33" s="27" t="e">
        <f t="shared" si="20"/>
        <v>#VALUE!</v>
      </c>
      <c r="AJ33" s="59">
        <f t="shared" si="21"/>
        <v>41729</v>
      </c>
      <c r="AK33" s="57">
        <f t="shared" si="22"/>
        <v>0</v>
      </c>
      <c r="AL33" s="57">
        <f t="shared" si="23"/>
        <v>1</v>
      </c>
      <c r="AM33" s="57">
        <f t="shared" si="24"/>
        <v>1900</v>
      </c>
      <c r="AN33" s="57">
        <f t="shared" si="25"/>
        <v>1900</v>
      </c>
      <c r="AO33" s="56" t="e">
        <f>DDB(D33,S33,M33,#REF!)</f>
        <v>#VALUE!</v>
      </c>
      <c r="AP33" s="59">
        <f t="shared" si="26"/>
        <v>0</v>
      </c>
      <c r="AQ33" s="60">
        <v>41730</v>
      </c>
      <c r="AR33" s="56">
        <f t="shared" si="36"/>
        <v>-41730</v>
      </c>
      <c r="AT33" s="58" t="e">
        <f t="shared" si="33"/>
        <v>#DIV/0!</v>
      </c>
    </row>
    <row r="34" spans="1:46">
      <c r="A34" s="42">
        <f t="shared" si="28"/>
        <v>32</v>
      </c>
      <c r="B34" s="61" t="s">
        <v>381</v>
      </c>
      <c r="C34" s="88"/>
      <c r="D34" s="88"/>
      <c r="E34" s="63"/>
      <c r="F34" s="46"/>
      <c r="G34" s="46">
        <v>104652</v>
      </c>
      <c r="H34" s="47">
        <v>41811</v>
      </c>
      <c r="I34" s="48"/>
      <c r="J34" s="49"/>
      <c r="K34" s="50">
        <f t="shared" si="29"/>
        <v>41811</v>
      </c>
      <c r="L34" s="51" t="str">
        <f t="shared" si="0"/>
        <v/>
      </c>
      <c r="M34" s="51" t="str">
        <f t="shared" si="1"/>
        <v/>
      </c>
      <c r="N34" s="51" t="str">
        <f t="shared" si="2"/>
        <v/>
      </c>
      <c r="O34" s="52" t="e">
        <f t="shared" si="34"/>
        <v>#DIV/0!</v>
      </c>
      <c r="P34" s="53" t="str">
        <f t="shared" si="4"/>
        <v/>
      </c>
      <c r="Q34" s="54" t="e">
        <f t="shared" si="35"/>
        <v>#DIV/0!</v>
      </c>
      <c r="R34" s="54" t="e">
        <f t="shared" si="6"/>
        <v>#DIV/0!</v>
      </c>
      <c r="S34" s="53">
        <f t="shared" si="7"/>
        <v>5232.6000000000004</v>
      </c>
      <c r="T34" s="53">
        <f t="shared" si="8"/>
        <v>104652</v>
      </c>
      <c r="U34" s="53" t="e">
        <f t="shared" si="30"/>
        <v>#DIV/0!</v>
      </c>
      <c r="V34" s="53" t="str">
        <f t="shared" si="9"/>
        <v/>
      </c>
      <c r="W34" s="55" t="str">
        <f t="shared" si="10"/>
        <v>Charge from Profit &amp; Loss Account</v>
      </c>
      <c r="X34" s="27" t="e">
        <f t="shared" si="11"/>
        <v>#DIV/0!</v>
      </c>
      <c r="Y34" s="56" t="e">
        <f t="shared" si="31"/>
        <v>#VALUE!</v>
      </c>
      <c r="Z34" s="57">
        <f t="shared" si="12"/>
        <v>21</v>
      </c>
      <c r="AA34" s="57">
        <f t="shared" si="13"/>
        <v>6</v>
      </c>
      <c r="AB34" s="57">
        <f t="shared" si="14"/>
        <v>2014</v>
      </c>
      <c r="AC34" s="57">
        <f t="shared" si="15"/>
        <v>2015</v>
      </c>
      <c r="AD34" s="58">
        <f t="shared" si="16"/>
        <v>5232.6000000000004</v>
      </c>
      <c r="AE34" s="27" t="e">
        <f t="shared" si="17"/>
        <v>#DIV/0!</v>
      </c>
      <c r="AF34" s="27" t="e">
        <f t="shared" si="18"/>
        <v>#DIV/0!</v>
      </c>
      <c r="AG34" s="27" t="e">
        <f t="shared" si="19"/>
        <v>#DIV/0!</v>
      </c>
      <c r="AH34" s="27" t="e">
        <f t="shared" si="32"/>
        <v>#VALUE!</v>
      </c>
      <c r="AI34" s="27" t="e">
        <f t="shared" si="20"/>
        <v>#VALUE!</v>
      </c>
      <c r="AJ34" s="59">
        <f t="shared" si="21"/>
        <v>41729</v>
      </c>
      <c r="AK34" s="57">
        <f t="shared" si="22"/>
        <v>0</v>
      </c>
      <c r="AL34" s="57">
        <f t="shared" si="23"/>
        <v>1</v>
      </c>
      <c r="AM34" s="57">
        <f t="shared" si="24"/>
        <v>1900</v>
      </c>
      <c r="AN34" s="57">
        <f t="shared" si="25"/>
        <v>1900</v>
      </c>
      <c r="AO34" s="56" t="e">
        <f>DDB(D34,S34,M34,#REF!)</f>
        <v>#VALUE!</v>
      </c>
      <c r="AP34" s="59">
        <f t="shared" si="26"/>
        <v>0</v>
      </c>
      <c r="AQ34" s="60">
        <v>41730</v>
      </c>
      <c r="AR34" s="56">
        <f t="shared" si="36"/>
        <v>-41730</v>
      </c>
      <c r="AT34" s="58" t="e">
        <f t="shared" si="33"/>
        <v>#DIV/0!</v>
      </c>
    </row>
    <row r="35" spans="1:46">
      <c r="A35" s="42">
        <f t="shared" si="28"/>
        <v>33</v>
      </c>
      <c r="B35" s="61" t="s">
        <v>381</v>
      </c>
      <c r="C35" s="88"/>
      <c r="D35" s="88"/>
      <c r="E35" s="63"/>
      <c r="F35" s="46"/>
      <c r="G35" s="46">
        <v>62107</v>
      </c>
      <c r="H35" s="47">
        <v>41811</v>
      </c>
      <c r="I35" s="48"/>
      <c r="J35" s="49"/>
      <c r="K35" s="50">
        <f t="shared" si="29"/>
        <v>41811</v>
      </c>
      <c r="L35" s="51" t="str">
        <f t="shared" si="0"/>
        <v/>
      </c>
      <c r="M35" s="51" t="str">
        <f t="shared" si="1"/>
        <v/>
      </c>
      <c r="N35" s="51" t="str">
        <f t="shared" si="2"/>
        <v/>
      </c>
      <c r="O35" s="52" t="e">
        <f t="shared" si="34"/>
        <v>#DIV/0!</v>
      </c>
      <c r="P35" s="53" t="str">
        <f t="shared" si="4"/>
        <v/>
      </c>
      <c r="Q35" s="54" t="e">
        <f t="shared" si="35"/>
        <v>#DIV/0!</v>
      </c>
      <c r="R35" s="54" t="e">
        <f t="shared" si="6"/>
        <v>#DIV/0!</v>
      </c>
      <c r="S35" s="53">
        <f t="shared" si="7"/>
        <v>3105.3500000000004</v>
      </c>
      <c r="T35" s="53">
        <f t="shared" si="8"/>
        <v>62107</v>
      </c>
      <c r="U35" s="53" t="e">
        <f t="shared" si="30"/>
        <v>#DIV/0!</v>
      </c>
      <c r="V35" s="53" t="str">
        <f t="shared" si="9"/>
        <v/>
      </c>
      <c r="W35" s="55" t="str">
        <f t="shared" si="10"/>
        <v>Charge from Profit &amp; Loss Account</v>
      </c>
      <c r="X35" s="27" t="e">
        <f t="shared" si="11"/>
        <v>#DIV/0!</v>
      </c>
      <c r="Y35" s="56" t="e">
        <f t="shared" si="31"/>
        <v>#VALUE!</v>
      </c>
      <c r="Z35" s="57">
        <f t="shared" si="12"/>
        <v>21</v>
      </c>
      <c r="AA35" s="57">
        <f t="shared" si="13"/>
        <v>6</v>
      </c>
      <c r="AB35" s="57">
        <f t="shared" si="14"/>
        <v>2014</v>
      </c>
      <c r="AC35" s="57">
        <f t="shared" si="15"/>
        <v>2015</v>
      </c>
      <c r="AD35" s="58">
        <f t="shared" si="16"/>
        <v>3105.3500000000004</v>
      </c>
      <c r="AE35" s="27" t="e">
        <f t="shared" si="17"/>
        <v>#DIV/0!</v>
      </c>
      <c r="AF35" s="27" t="e">
        <f t="shared" si="18"/>
        <v>#DIV/0!</v>
      </c>
      <c r="AG35" s="27" t="e">
        <f t="shared" si="19"/>
        <v>#DIV/0!</v>
      </c>
      <c r="AH35" s="27" t="e">
        <f t="shared" si="32"/>
        <v>#VALUE!</v>
      </c>
      <c r="AI35" s="27" t="e">
        <f t="shared" si="20"/>
        <v>#VALUE!</v>
      </c>
      <c r="AJ35" s="59">
        <f t="shared" si="21"/>
        <v>41729</v>
      </c>
      <c r="AK35" s="57">
        <f t="shared" si="22"/>
        <v>0</v>
      </c>
      <c r="AL35" s="57">
        <f t="shared" si="23"/>
        <v>1</v>
      </c>
      <c r="AM35" s="57">
        <f t="shared" si="24"/>
        <v>1900</v>
      </c>
      <c r="AN35" s="57">
        <f t="shared" si="25"/>
        <v>1900</v>
      </c>
      <c r="AO35" s="56" t="e">
        <f>DDB(D35,S35,M35,#REF!)</f>
        <v>#VALUE!</v>
      </c>
      <c r="AP35" s="59">
        <f t="shared" si="26"/>
        <v>0</v>
      </c>
      <c r="AQ35" s="60">
        <v>41730</v>
      </c>
      <c r="AR35" s="56">
        <f t="shared" si="36"/>
        <v>-41730</v>
      </c>
      <c r="AT35" s="58" t="e">
        <f t="shared" si="33"/>
        <v>#DIV/0!</v>
      </c>
    </row>
    <row r="36" spans="1:46">
      <c r="A36" s="42">
        <f t="shared" si="28"/>
        <v>34</v>
      </c>
      <c r="B36" s="61" t="s">
        <v>367</v>
      </c>
      <c r="C36" s="88"/>
      <c r="D36" s="88"/>
      <c r="E36" s="63"/>
      <c r="F36" s="46"/>
      <c r="G36" s="46">
        <v>8000</v>
      </c>
      <c r="H36" s="47">
        <v>42026</v>
      </c>
      <c r="I36" s="48"/>
      <c r="J36" s="49"/>
      <c r="K36" s="50">
        <f t="shared" si="29"/>
        <v>42026</v>
      </c>
      <c r="L36" s="51" t="str">
        <f t="shared" si="0"/>
        <v/>
      </c>
      <c r="M36" s="51" t="str">
        <f t="shared" si="1"/>
        <v/>
      </c>
      <c r="N36" s="51" t="str">
        <f t="shared" si="2"/>
        <v/>
      </c>
      <c r="O36" s="52" t="e">
        <f t="shared" si="34"/>
        <v>#DIV/0!</v>
      </c>
      <c r="P36" s="53" t="str">
        <f t="shared" si="4"/>
        <v/>
      </c>
      <c r="Q36" s="54" t="e">
        <f t="shared" si="35"/>
        <v>#DIV/0!</v>
      </c>
      <c r="R36" s="54" t="e">
        <f t="shared" si="6"/>
        <v>#DIV/0!</v>
      </c>
      <c r="S36" s="53">
        <f t="shared" si="7"/>
        <v>400</v>
      </c>
      <c r="T36" s="53">
        <f t="shared" si="8"/>
        <v>8000</v>
      </c>
      <c r="U36" s="53" t="e">
        <f t="shared" si="30"/>
        <v>#DIV/0!</v>
      </c>
      <c r="V36" s="53" t="str">
        <f t="shared" si="9"/>
        <v/>
      </c>
      <c r="W36" s="55" t="str">
        <f t="shared" si="10"/>
        <v>Charge from Profit &amp; Loss Account</v>
      </c>
      <c r="X36" s="27" t="e">
        <f t="shared" si="11"/>
        <v>#DIV/0!</v>
      </c>
      <c r="Y36" s="56" t="e">
        <f t="shared" si="31"/>
        <v>#VALUE!</v>
      </c>
      <c r="Z36" s="57">
        <f t="shared" si="12"/>
        <v>22</v>
      </c>
      <c r="AA36" s="57">
        <f t="shared" si="13"/>
        <v>1</v>
      </c>
      <c r="AB36" s="57">
        <f t="shared" si="14"/>
        <v>2015</v>
      </c>
      <c r="AC36" s="57">
        <f t="shared" si="15"/>
        <v>2015</v>
      </c>
      <c r="AD36" s="58">
        <f t="shared" si="16"/>
        <v>400</v>
      </c>
      <c r="AE36" s="27" t="e">
        <f t="shared" si="17"/>
        <v>#DIV/0!</v>
      </c>
      <c r="AF36" s="27" t="e">
        <f t="shared" si="18"/>
        <v>#DIV/0!</v>
      </c>
      <c r="AG36" s="27" t="e">
        <f t="shared" si="19"/>
        <v>#DIV/0!</v>
      </c>
      <c r="AH36" s="27" t="e">
        <f t="shared" si="32"/>
        <v>#VALUE!</v>
      </c>
      <c r="AI36" s="27" t="e">
        <f t="shared" si="20"/>
        <v>#VALUE!</v>
      </c>
      <c r="AJ36" s="59">
        <f t="shared" si="21"/>
        <v>41729</v>
      </c>
      <c r="AK36" s="57">
        <f t="shared" si="22"/>
        <v>0</v>
      </c>
      <c r="AL36" s="57">
        <f t="shared" si="23"/>
        <v>1</v>
      </c>
      <c r="AM36" s="57">
        <f t="shared" si="24"/>
        <v>1900</v>
      </c>
      <c r="AN36" s="57">
        <f t="shared" si="25"/>
        <v>1900</v>
      </c>
      <c r="AO36" s="56" t="e">
        <f>DDB(D36,S36,M36,#REF!)</f>
        <v>#VALUE!</v>
      </c>
      <c r="AP36" s="59">
        <f t="shared" si="26"/>
        <v>0</v>
      </c>
      <c r="AQ36" s="60">
        <v>41730</v>
      </c>
      <c r="AR36" s="56">
        <f t="shared" si="36"/>
        <v>-41730</v>
      </c>
      <c r="AT36" s="58" t="e">
        <f t="shared" si="33"/>
        <v>#DIV/0!</v>
      </c>
    </row>
    <row r="37" spans="1:46">
      <c r="A37" s="42">
        <f t="shared" si="28"/>
        <v>35</v>
      </c>
      <c r="B37" s="61" t="s">
        <v>368</v>
      </c>
      <c r="C37" s="88"/>
      <c r="D37" s="88"/>
      <c r="E37" s="63"/>
      <c r="F37" s="46"/>
      <c r="G37" s="46">
        <v>246750</v>
      </c>
      <c r="H37" s="47">
        <v>41790</v>
      </c>
      <c r="I37" s="48"/>
      <c r="J37" s="49"/>
      <c r="K37" s="50">
        <f t="shared" si="29"/>
        <v>41790</v>
      </c>
      <c r="L37" s="51" t="str">
        <f t="shared" si="0"/>
        <v/>
      </c>
      <c r="M37" s="51" t="str">
        <f t="shared" si="1"/>
        <v/>
      </c>
      <c r="N37" s="51" t="str">
        <f t="shared" si="2"/>
        <v/>
      </c>
      <c r="O37" s="52" t="e">
        <f t="shared" si="34"/>
        <v>#DIV/0!</v>
      </c>
      <c r="P37" s="53" t="str">
        <f t="shared" si="4"/>
        <v/>
      </c>
      <c r="Q37" s="54" t="e">
        <f t="shared" si="35"/>
        <v>#DIV/0!</v>
      </c>
      <c r="R37" s="54" t="e">
        <f t="shared" si="6"/>
        <v>#DIV/0!</v>
      </c>
      <c r="S37" s="53">
        <f t="shared" si="7"/>
        <v>12337.5</v>
      </c>
      <c r="T37" s="53">
        <f t="shared" si="8"/>
        <v>246750</v>
      </c>
      <c r="U37" s="53" t="e">
        <f t="shared" si="30"/>
        <v>#DIV/0!</v>
      </c>
      <c r="V37" s="53" t="str">
        <f t="shared" si="9"/>
        <v/>
      </c>
      <c r="W37" s="55" t="str">
        <f t="shared" si="10"/>
        <v>Charge from Profit &amp; Loss Account</v>
      </c>
      <c r="X37" s="27" t="e">
        <f t="shared" si="11"/>
        <v>#DIV/0!</v>
      </c>
      <c r="Y37" s="56" t="e">
        <f t="shared" si="31"/>
        <v>#VALUE!</v>
      </c>
      <c r="Z37" s="57">
        <f t="shared" si="12"/>
        <v>31</v>
      </c>
      <c r="AA37" s="57">
        <f t="shared" si="13"/>
        <v>5</v>
      </c>
      <c r="AB37" s="57">
        <f t="shared" si="14"/>
        <v>2014</v>
      </c>
      <c r="AC37" s="57">
        <f t="shared" si="15"/>
        <v>2015</v>
      </c>
      <c r="AD37" s="58">
        <f t="shared" si="16"/>
        <v>12337.5</v>
      </c>
      <c r="AE37" s="27" t="e">
        <f t="shared" si="17"/>
        <v>#DIV/0!</v>
      </c>
      <c r="AF37" s="27" t="e">
        <f t="shared" si="18"/>
        <v>#DIV/0!</v>
      </c>
      <c r="AG37" s="27" t="e">
        <f t="shared" si="19"/>
        <v>#DIV/0!</v>
      </c>
      <c r="AH37" s="27" t="e">
        <f t="shared" si="32"/>
        <v>#VALUE!</v>
      </c>
      <c r="AI37" s="27" t="e">
        <f t="shared" si="20"/>
        <v>#VALUE!</v>
      </c>
      <c r="AJ37" s="59">
        <f t="shared" si="21"/>
        <v>41729</v>
      </c>
      <c r="AK37" s="57">
        <f t="shared" si="22"/>
        <v>0</v>
      </c>
      <c r="AL37" s="57">
        <f t="shared" si="23"/>
        <v>1</v>
      </c>
      <c r="AM37" s="57">
        <f t="shared" si="24"/>
        <v>1900</v>
      </c>
      <c r="AN37" s="57">
        <f t="shared" si="25"/>
        <v>1900</v>
      </c>
      <c r="AO37" s="56" t="e">
        <f>DDB(D37,S37,M37,#REF!)</f>
        <v>#VALUE!</v>
      </c>
      <c r="AP37" s="59">
        <f t="shared" si="26"/>
        <v>0</v>
      </c>
      <c r="AQ37" s="60">
        <v>41730</v>
      </c>
      <c r="AR37" s="56">
        <f t="shared" si="36"/>
        <v>-41730</v>
      </c>
      <c r="AT37" s="58" t="e">
        <f t="shared" si="33"/>
        <v>#DIV/0!</v>
      </c>
    </row>
    <row r="38" spans="1:46">
      <c r="A38" s="42">
        <f t="shared" si="28"/>
        <v>36</v>
      </c>
      <c r="B38" s="61" t="s">
        <v>369</v>
      </c>
      <c r="C38" s="88"/>
      <c r="D38" s="88"/>
      <c r="E38" s="63"/>
      <c r="F38" s="46"/>
      <c r="G38" s="46">
        <v>16512</v>
      </c>
      <c r="H38" s="47">
        <v>41887</v>
      </c>
      <c r="I38" s="48"/>
      <c r="J38" s="49"/>
      <c r="K38" s="50">
        <f t="shared" si="29"/>
        <v>41887</v>
      </c>
      <c r="L38" s="51" t="str">
        <f t="shared" si="0"/>
        <v/>
      </c>
      <c r="M38" s="51" t="str">
        <f t="shared" si="1"/>
        <v/>
      </c>
      <c r="N38" s="51" t="str">
        <f t="shared" si="2"/>
        <v/>
      </c>
      <c r="O38" s="52" t="e">
        <f t="shared" si="34"/>
        <v>#DIV/0!</v>
      </c>
      <c r="P38" s="53" t="str">
        <f t="shared" si="4"/>
        <v/>
      </c>
      <c r="Q38" s="54" t="e">
        <f t="shared" si="35"/>
        <v>#DIV/0!</v>
      </c>
      <c r="R38" s="54" t="e">
        <f t="shared" si="6"/>
        <v>#DIV/0!</v>
      </c>
      <c r="S38" s="53">
        <f t="shared" si="7"/>
        <v>825.6</v>
      </c>
      <c r="T38" s="53">
        <f t="shared" si="8"/>
        <v>16512</v>
      </c>
      <c r="U38" s="53" t="e">
        <f t="shared" si="30"/>
        <v>#DIV/0!</v>
      </c>
      <c r="V38" s="53" t="str">
        <f t="shared" si="9"/>
        <v/>
      </c>
      <c r="W38" s="55" t="str">
        <f t="shared" si="10"/>
        <v>Charge from Profit &amp; Loss Account</v>
      </c>
      <c r="X38" s="27" t="e">
        <f t="shared" si="11"/>
        <v>#DIV/0!</v>
      </c>
      <c r="Y38" s="56" t="e">
        <f t="shared" si="31"/>
        <v>#VALUE!</v>
      </c>
      <c r="Z38" s="57">
        <f t="shared" si="12"/>
        <v>5</v>
      </c>
      <c r="AA38" s="57">
        <f t="shared" si="13"/>
        <v>9</v>
      </c>
      <c r="AB38" s="57">
        <f t="shared" si="14"/>
        <v>2014</v>
      </c>
      <c r="AC38" s="57">
        <f t="shared" si="15"/>
        <v>2015</v>
      </c>
      <c r="AD38" s="58">
        <f t="shared" si="16"/>
        <v>825.6</v>
      </c>
      <c r="AE38" s="27" t="e">
        <f t="shared" si="17"/>
        <v>#DIV/0!</v>
      </c>
      <c r="AF38" s="27" t="e">
        <f t="shared" si="18"/>
        <v>#DIV/0!</v>
      </c>
      <c r="AG38" s="27" t="e">
        <f t="shared" si="19"/>
        <v>#DIV/0!</v>
      </c>
      <c r="AH38" s="27" t="e">
        <f t="shared" si="32"/>
        <v>#VALUE!</v>
      </c>
      <c r="AI38" s="27" t="e">
        <f t="shared" si="20"/>
        <v>#VALUE!</v>
      </c>
      <c r="AJ38" s="59">
        <f t="shared" si="21"/>
        <v>41729</v>
      </c>
      <c r="AK38" s="57">
        <f t="shared" si="22"/>
        <v>0</v>
      </c>
      <c r="AL38" s="57">
        <f t="shared" si="23"/>
        <v>1</v>
      </c>
      <c r="AM38" s="57">
        <f t="shared" si="24"/>
        <v>1900</v>
      </c>
      <c r="AN38" s="57">
        <f t="shared" si="25"/>
        <v>1900</v>
      </c>
      <c r="AO38" s="56" t="e">
        <f>DDB(D38,S38,M38,#REF!)</f>
        <v>#VALUE!</v>
      </c>
      <c r="AP38" s="59">
        <f t="shared" si="26"/>
        <v>0</v>
      </c>
      <c r="AQ38" s="60">
        <v>41730</v>
      </c>
      <c r="AR38" s="56">
        <f t="shared" si="36"/>
        <v>-41730</v>
      </c>
      <c r="AT38" s="58" t="e">
        <f t="shared" si="33"/>
        <v>#DIV/0!</v>
      </c>
    </row>
    <row r="39" spans="1:46">
      <c r="A39" s="42">
        <f t="shared" si="28"/>
        <v>37</v>
      </c>
      <c r="B39" s="61" t="s">
        <v>382</v>
      </c>
      <c r="C39" s="88"/>
      <c r="D39" s="88"/>
      <c r="E39" s="63"/>
      <c r="F39" s="46"/>
      <c r="G39" s="46">
        <v>7730</v>
      </c>
      <c r="H39" s="47">
        <v>41786</v>
      </c>
      <c r="I39" s="48"/>
      <c r="J39" s="49"/>
      <c r="K39" s="50">
        <f t="shared" si="29"/>
        <v>41786</v>
      </c>
      <c r="L39" s="51" t="str">
        <f t="shared" si="0"/>
        <v/>
      </c>
      <c r="M39" s="51" t="str">
        <f t="shared" si="1"/>
        <v/>
      </c>
      <c r="N39" s="51" t="str">
        <f t="shared" si="2"/>
        <v/>
      </c>
      <c r="O39" s="52" t="e">
        <f t="shared" si="34"/>
        <v>#DIV/0!</v>
      </c>
      <c r="P39" s="53" t="str">
        <f t="shared" si="4"/>
        <v/>
      </c>
      <c r="Q39" s="54" t="e">
        <f t="shared" si="35"/>
        <v>#DIV/0!</v>
      </c>
      <c r="R39" s="54" t="e">
        <f t="shared" si="6"/>
        <v>#DIV/0!</v>
      </c>
      <c r="S39" s="53">
        <f t="shared" si="7"/>
        <v>386.5</v>
      </c>
      <c r="T39" s="53">
        <f t="shared" si="8"/>
        <v>7730</v>
      </c>
      <c r="U39" s="53" t="e">
        <f t="shared" si="30"/>
        <v>#DIV/0!</v>
      </c>
      <c r="V39" s="53" t="str">
        <f t="shared" si="9"/>
        <v/>
      </c>
      <c r="W39" s="55" t="str">
        <f t="shared" si="10"/>
        <v>Charge from Profit &amp; Loss Account</v>
      </c>
      <c r="X39" s="27" t="e">
        <f t="shared" si="11"/>
        <v>#DIV/0!</v>
      </c>
      <c r="Y39" s="56" t="e">
        <f t="shared" si="31"/>
        <v>#VALUE!</v>
      </c>
      <c r="Z39" s="57">
        <f t="shared" si="12"/>
        <v>27</v>
      </c>
      <c r="AA39" s="57">
        <f t="shared" si="13"/>
        <v>5</v>
      </c>
      <c r="AB39" s="57">
        <f t="shared" si="14"/>
        <v>2014</v>
      </c>
      <c r="AC39" s="57">
        <f t="shared" si="15"/>
        <v>2015</v>
      </c>
      <c r="AD39" s="58">
        <f t="shared" si="16"/>
        <v>386.5</v>
      </c>
      <c r="AE39" s="27" t="e">
        <f t="shared" si="17"/>
        <v>#DIV/0!</v>
      </c>
      <c r="AF39" s="27" t="e">
        <f t="shared" si="18"/>
        <v>#DIV/0!</v>
      </c>
      <c r="AG39" s="27" t="e">
        <f t="shared" si="19"/>
        <v>#DIV/0!</v>
      </c>
      <c r="AH39" s="27" t="e">
        <f t="shared" si="32"/>
        <v>#VALUE!</v>
      </c>
      <c r="AI39" s="27" t="e">
        <f t="shared" si="20"/>
        <v>#VALUE!</v>
      </c>
      <c r="AJ39" s="59">
        <f t="shared" si="21"/>
        <v>41729</v>
      </c>
      <c r="AK39" s="57">
        <f t="shared" si="22"/>
        <v>0</v>
      </c>
      <c r="AL39" s="57">
        <f t="shared" si="23"/>
        <v>1</v>
      </c>
      <c r="AM39" s="57">
        <f t="shared" si="24"/>
        <v>1900</v>
      </c>
      <c r="AN39" s="57">
        <f t="shared" si="25"/>
        <v>1900</v>
      </c>
      <c r="AO39" s="56" t="e">
        <f>DDB(D39,S39,M39,#REF!)</f>
        <v>#VALUE!</v>
      </c>
      <c r="AP39" s="59">
        <f t="shared" si="26"/>
        <v>0</v>
      </c>
      <c r="AQ39" s="60">
        <v>41730</v>
      </c>
      <c r="AR39" s="56">
        <f t="shared" si="36"/>
        <v>-41730</v>
      </c>
      <c r="AT39" s="58" t="e">
        <f t="shared" si="33"/>
        <v>#DIV/0!</v>
      </c>
    </row>
    <row r="40" spans="1:46">
      <c r="A40" s="42">
        <f t="shared" si="28"/>
        <v>38</v>
      </c>
      <c r="B40" s="61" t="s">
        <v>383</v>
      </c>
      <c r="C40" s="88"/>
      <c r="D40" s="88"/>
      <c r="E40" s="63"/>
      <c r="F40" s="46"/>
      <c r="G40" s="46">
        <v>22000</v>
      </c>
      <c r="H40" s="47">
        <v>41697</v>
      </c>
      <c r="I40" s="48"/>
      <c r="J40" s="49"/>
      <c r="K40" s="50">
        <f t="shared" si="29"/>
        <v>41697</v>
      </c>
      <c r="L40" s="51" t="str">
        <f t="shared" si="0"/>
        <v/>
      </c>
      <c r="M40" s="51" t="str">
        <f t="shared" si="1"/>
        <v/>
      </c>
      <c r="N40" s="51" t="str">
        <f t="shared" si="2"/>
        <v/>
      </c>
      <c r="O40" s="52" t="e">
        <f t="shared" si="34"/>
        <v>#DIV/0!</v>
      </c>
      <c r="P40" s="53" t="str">
        <f t="shared" si="4"/>
        <v/>
      </c>
      <c r="Q40" s="54" t="e">
        <f t="shared" si="35"/>
        <v>#DIV/0!</v>
      </c>
      <c r="R40" s="54" t="e">
        <f t="shared" si="6"/>
        <v>#DIV/0!</v>
      </c>
      <c r="S40" s="53">
        <f t="shared" si="7"/>
        <v>1100</v>
      </c>
      <c r="T40" s="53">
        <f t="shared" si="8"/>
        <v>22000</v>
      </c>
      <c r="U40" s="53" t="e">
        <f t="shared" si="30"/>
        <v>#DIV/0!</v>
      </c>
      <c r="V40" s="53" t="str">
        <f t="shared" si="9"/>
        <v/>
      </c>
      <c r="W40" s="55" t="str">
        <f t="shared" si="10"/>
        <v>Charge from Profit &amp; Loss Account</v>
      </c>
      <c r="X40" s="27" t="e">
        <f t="shared" si="11"/>
        <v>#DIV/0!</v>
      </c>
      <c r="Y40" s="56" t="e">
        <f t="shared" si="31"/>
        <v>#VALUE!</v>
      </c>
      <c r="Z40" s="57">
        <f t="shared" si="12"/>
        <v>27</v>
      </c>
      <c r="AA40" s="57">
        <f t="shared" si="13"/>
        <v>2</v>
      </c>
      <c r="AB40" s="57">
        <f t="shared" si="14"/>
        <v>2014</v>
      </c>
      <c r="AC40" s="57">
        <f t="shared" si="15"/>
        <v>2014</v>
      </c>
      <c r="AD40" s="58">
        <f t="shared" si="16"/>
        <v>1100</v>
      </c>
      <c r="AE40" s="27" t="e">
        <f t="shared" si="17"/>
        <v>#DIV/0!</v>
      </c>
      <c r="AF40" s="27" t="e">
        <f t="shared" si="18"/>
        <v>#DIV/0!</v>
      </c>
      <c r="AG40" s="27" t="e">
        <f t="shared" si="19"/>
        <v>#DIV/0!</v>
      </c>
      <c r="AH40" s="27" t="e">
        <f t="shared" si="32"/>
        <v>#VALUE!</v>
      </c>
      <c r="AI40" s="27" t="e">
        <f t="shared" si="20"/>
        <v>#VALUE!</v>
      </c>
      <c r="AJ40" s="59">
        <f t="shared" si="21"/>
        <v>41729</v>
      </c>
      <c r="AK40" s="57">
        <f t="shared" si="22"/>
        <v>0</v>
      </c>
      <c r="AL40" s="57">
        <f t="shared" si="23"/>
        <v>1</v>
      </c>
      <c r="AM40" s="57">
        <f t="shared" si="24"/>
        <v>1900</v>
      </c>
      <c r="AN40" s="57">
        <f t="shared" si="25"/>
        <v>1900</v>
      </c>
      <c r="AO40" s="56" t="e">
        <f>DDB(D40,S40,M40,#REF!)</f>
        <v>#VALUE!</v>
      </c>
      <c r="AP40" s="59">
        <f t="shared" si="26"/>
        <v>0</v>
      </c>
      <c r="AQ40" s="60">
        <v>41730</v>
      </c>
      <c r="AR40" s="56">
        <f t="shared" si="36"/>
        <v>-41730</v>
      </c>
      <c r="AT40" s="58" t="e">
        <f t="shared" si="33"/>
        <v>#DIV/0!</v>
      </c>
    </row>
    <row r="41" spans="1:46">
      <c r="A41" s="42">
        <f t="shared" si="28"/>
        <v>39</v>
      </c>
      <c r="B41" s="61" t="s">
        <v>383</v>
      </c>
      <c r="C41" s="88"/>
      <c r="D41" s="88"/>
      <c r="E41" s="63"/>
      <c r="F41" s="46"/>
      <c r="G41" s="46">
        <v>8000</v>
      </c>
      <c r="H41" s="47">
        <v>42090</v>
      </c>
      <c r="I41" s="48"/>
      <c r="J41" s="49"/>
      <c r="K41" s="50">
        <f t="shared" si="29"/>
        <v>42090</v>
      </c>
      <c r="L41" s="51" t="str">
        <f t="shared" si="0"/>
        <v/>
      </c>
      <c r="M41" s="51" t="str">
        <f t="shared" si="1"/>
        <v/>
      </c>
      <c r="N41" s="51" t="str">
        <f t="shared" si="2"/>
        <v/>
      </c>
      <c r="O41" s="52" t="e">
        <f t="shared" si="34"/>
        <v>#DIV/0!</v>
      </c>
      <c r="P41" s="53" t="str">
        <f t="shared" si="4"/>
        <v/>
      </c>
      <c r="Q41" s="54" t="e">
        <f t="shared" si="35"/>
        <v>#DIV/0!</v>
      </c>
      <c r="R41" s="54" t="e">
        <f t="shared" si="6"/>
        <v>#DIV/0!</v>
      </c>
      <c r="S41" s="53">
        <f t="shared" si="7"/>
        <v>400</v>
      </c>
      <c r="T41" s="53">
        <f t="shared" si="8"/>
        <v>8000</v>
      </c>
      <c r="U41" s="53" t="e">
        <f t="shared" si="30"/>
        <v>#DIV/0!</v>
      </c>
      <c r="V41" s="53" t="str">
        <f t="shared" si="9"/>
        <v/>
      </c>
      <c r="W41" s="55" t="str">
        <f t="shared" si="10"/>
        <v>Charge from Profit &amp; Loss Account</v>
      </c>
      <c r="X41" s="27" t="e">
        <f t="shared" si="11"/>
        <v>#DIV/0!</v>
      </c>
      <c r="Y41" s="56" t="e">
        <f t="shared" si="31"/>
        <v>#VALUE!</v>
      </c>
      <c r="Z41" s="57">
        <f t="shared" si="12"/>
        <v>27</v>
      </c>
      <c r="AA41" s="57">
        <f t="shared" si="13"/>
        <v>3</v>
      </c>
      <c r="AB41" s="57">
        <f t="shared" si="14"/>
        <v>2015</v>
      </c>
      <c r="AC41" s="57">
        <f t="shared" si="15"/>
        <v>2015</v>
      </c>
      <c r="AD41" s="58">
        <f t="shared" si="16"/>
        <v>400</v>
      </c>
      <c r="AE41" s="27" t="e">
        <f t="shared" si="17"/>
        <v>#DIV/0!</v>
      </c>
      <c r="AF41" s="27" t="e">
        <f t="shared" si="18"/>
        <v>#DIV/0!</v>
      </c>
      <c r="AG41" s="27" t="e">
        <f t="shared" si="19"/>
        <v>#DIV/0!</v>
      </c>
      <c r="AH41" s="27" t="e">
        <f t="shared" si="32"/>
        <v>#VALUE!</v>
      </c>
      <c r="AI41" s="27" t="e">
        <f t="shared" si="20"/>
        <v>#VALUE!</v>
      </c>
      <c r="AJ41" s="59">
        <f t="shared" si="21"/>
        <v>41729</v>
      </c>
      <c r="AK41" s="57">
        <f t="shared" si="22"/>
        <v>0</v>
      </c>
      <c r="AL41" s="57">
        <f t="shared" si="23"/>
        <v>1</v>
      </c>
      <c r="AM41" s="57">
        <f t="shared" si="24"/>
        <v>1900</v>
      </c>
      <c r="AN41" s="57">
        <f t="shared" si="25"/>
        <v>1900</v>
      </c>
      <c r="AO41" s="56" t="e">
        <f>DDB(D41,S41,M41,#REF!)</f>
        <v>#VALUE!</v>
      </c>
      <c r="AP41" s="59">
        <f t="shared" si="26"/>
        <v>0</v>
      </c>
      <c r="AQ41" s="60">
        <v>41730</v>
      </c>
      <c r="AR41" s="56">
        <f t="shared" si="36"/>
        <v>-41730</v>
      </c>
      <c r="AT41" s="58" t="e">
        <f t="shared" si="33"/>
        <v>#DIV/0!</v>
      </c>
    </row>
    <row r="42" spans="1:46">
      <c r="A42" s="42" t="str">
        <f t="shared" si="28"/>
        <v/>
      </c>
      <c r="B42" s="61"/>
      <c r="C42" s="88"/>
      <c r="D42" s="88"/>
      <c r="E42" s="63"/>
      <c r="F42" s="46"/>
      <c r="G42" s="46"/>
      <c r="H42" s="47"/>
      <c r="I42" s="48"/>
      <c r="J42" s="49"/>
      <c r="K42" s="50">
        <f t="shared" si="29"/>
        <v>0</v>
      </c>
      <c r="L42" s="51" t="str">
        <f t="shared" si="0"/>
        <v/>
      </c>
      <c r="M42" s="51" t="str">
        <f t="shared" si="1"/>
        <v/>
      </c>
      <c r="N42" s="51" t="str">
        <f t="shared" si="2"/>
        <v/>
      </c>
      <c r="O42" s="52" t="e">
        <f t="shared" si="34"/>
        <v>#DIV/0!</v>
      </c>
      <c r="P42" s="53" t="str">
        <f t="shared" si="4"/>
        <v/>
      </c>
      <c r="Q42" s="54" t="e">
        <f t="shared" si="35"/>
        <v>#DIV/0!</v>
      </c>
      <c r="R42" s="54" t="e">
        <f t="shared" si="6"/>
        <v>#DIV/0!</v>
      </c>
      <c r="S42" s="53">
        <f t="shared" si="7"/>
        <v>0</v>
      </c>
      <c r="T42" s="53">
        <f t="shared" si="8"/>
        <v>0</v>
      </c>
      <c r="U42" s="53" t="e">
        <f t="shared" si="30"/>
        <v>#DIV/0!</v>
      </c>
      <c r="V42" s="53" t="str">
        <f t="shared" si="9"/>
        <v/>
      </c>
      <c r="W42" s="55" t="str">
        <f t="shared" si="10"/>
        <v>Charge from Profit &amp; Loss Account</v>
      </c>
      <c r="X42" s="27" t="e">
        <f t="shared" si="11"/>
        <v>#DIV/0!</v>
      </c>
      <c r="Y42" s="56" t="e">
        <f t="shared" si="31"/>
        <v>#VALUE!</v>
      </c>
      <c r="Z42" s="57">
        <f t="shared" si="12"/>
        <v>0</v>
      </c>
      <c r="AA42" s="57">
        <f t="shared" si="13"/>
        <v>1</v>
      </c>
      <c r="AB42" s="57">
        <f t="shared" si="14"/>
        <v>1900</v>
      </c>
      <c r="AC42" s="57">
        <f t="shared" si="15"/>
        <v>1900</v>
      </c>
      <c r="AD42" s="58">
        <f t="shared" si="16"/>
        <v>0</v>
      </c>
      <c r="AE42" s="27" t="e">
        <f t="shared" si="17"/>
        <v>#DIV/0!</v>
      </c>
      <c r="AF42" s="27" t="e">
        <f t="shared" si="18"/>
        <v>#DIV/0!</v>
      </c>
      <c r="AG42" s="27" t="e">
        <f t="shared" si="19"/>
        <v>#DIV/0!</v>
      </c>
      <c r="AH42" s="27" t="e">
        <f t="shared" si="32"/>
        <v>#VALUE!</v>
      </c>
      <c r="AI42" s="27" t="e">
        <f t="shared" si="20"/>
        <v>#VALUE!</v>
      </c>
      <c r="AJ42" s="59">
        <f t="shared" si="21"/>
        <v>41729</v>
      </c>
      <c r="AK42" s="57">
        <f t="shared" si="22"/>
        <v>0</v>
      </c>
      <c r="AL42" s="57">
        <f t="shared" si="23"/>
        <v>1</v>
      </c>
      <c r="AM42" s="57">
        <f t="shared" si="24"/>
        <v>1900</v>
      </c>
      <c r="AN42" s="57">
        <f t="shared" si="25"/>
        <v>1900</v>
      </c>
      <c r="AO42" s="56" t="e">
        <f>DDB(D42,S42,M42,#REF!)</f>
        <v>#VALUE!</v>
      </c>
      <c r="AP42" s="59">
        <f t="shared" si="26"/>
        <v>0</v>
      </c>
      <c r="AQ42" s="60">
        <v>41730</v>
      </c>
      <c r="AR42" s="56">
        <f t="shared" si="36"/>
        <v>-41730</v>
      </c>
      <c r="AT42" s="58" t="e">
        <f t="shared" si="33"/>
        <v>#DIV/0!</v>
      </c>
    </row>
    <row r="43" spans="1:46">
      <c r="A43" s="42" t="str">
        <f t="shared" si="28"/>
        <v/>
      </c>
      <c r="B43" s="61"/>
      <c r="C43" s="88"/>
      <c r="D43" s="88"/>
      <c r="E43" s="63"/>
      <c r="F43" s="46"/>
      <c r="G43" s="46"/>
      <c r="H43" s="47"/>
      <c r="I43" s="48"/>
      <c r="J43" s="49"/>
      <c r="K43" s="50">
        <f t="shared" si="29"/>
        <v>0</v>
      </c>
      <c r="L43" s="51" t="str">
        <f t="shared" si="0"/>
        <v/>
      </c>
      <c r="M43" s="51" t="str">
        <f t="shared" si="1"/>
        <v/>
      </c>
      <c r="N43" s="51" t="str">
        <f t="shared" si="2"/>
        <v/>
      </c>
      <c r="O43" s="52" t="e">
        <f t="shared" si="34"/>
        <v>#DIV/0!</v>
      </c>
      <c r="P43" s="53" t="str">
        <f t="shared" si="4"/>
        <v/>
      </c>
      <c r="Q43" s="54" t="e">
        <f t="shared" si="35"/>
        <v>#DIV/0!</v>
      </c>
      <c r="R43" s="54" t="e">
        <f t="shared" si="6"/>
        <v>#DIV/0!</v>
      </c>
      <c r="S43" s="53">
        <f t="shared" si="7"/>
        <v>0</v>
      </c>
      <c r="T43" s="53">
        <f t="shared" si="8"/>
        <v>0</v>
      </c>
      <c r="U43" s="53" t="e">
        <f t="shared" si="30"/>
        <v>#DIV/0!</v>
      </c>
      <c r="V43" s="53" t="str">
        <f t="shared" si="9"/>
        <v/>
      </c>
      <c r="W43" s="55" t="str">
        <f t="shared" si="10"/>
        <v>Charge from Profit &amp; Loss Account</v>
      </c>
      <c r="X43" s="27" t="e">
        <f t="shared" si="11"/>
        <v>#DIV/0!</v>
      </c>
      <c r="Y43" s="56" t="e">
        <f t="shared" si="31"/>
        <v>#VALUE!</v>
      </c>
      <c r="Z43" s="57">
        <f t="shared" si="12"/>
        <v>0</v>
      </c>
      <c r="AA43" s="57">
        <f t="shared" si="13"/>
        <v>1</v>
      </c>
      <c r="AB43" s="57">
        <f t="shared" si="14"/>
        <v>1900</v>
      </c>
      <c r="AC43" s="57">
        <f t="shared" si="15"/>
        <v>1900</v>
      </c>
      <c r="AD43" s="58">
        <f t="shared" si="16"/>
        <v>0</v>
      </c>
      <c r="AE43" s="27" t="e">
        <f t="shared" si="17"/>
        <v>#DIV/0!</v>
      </c>
      <c r="AF43" s="27" t="e">
        <f t="shared" si="18"/>
        <v>#DIV/0!</v>
      </c>
      <c r="AG43" s="27" t="e">
        <f t="shared" si="19"/>
        <v>#DIV/0!</v>
      </c>
      <c r="AH43" s="27" t="e">
        <f t="shared" si="32"/>
        <v>#VALUE!</v>
      </c>
      <c r="AI43" s="27" t="e">
        <f t="shared" si="20"/>
        <v>#VALUE!</v>
      </c>
      <c r="AJ43" s="59">
        <f t="shared" si="21"/>
        <v>41729</v>
      </c>
      <c r="AK43" s="57">
        <f t="shared" si="22"/>
        <v>0</v>
      </c>
      <c r="AL43" s="57">
        <f t="shared" si="23"/>
        <v>1</v>
      </c>
      <c r="AM43" s="57">
        <f t="shared" si="24"/>
        <v>1900</v>
      </c>
      <c r="AN43" s="57">
        <f t="shared" si="25"/>
        <v>1900</v>
      </c>
      <c r="AO43" s="56" t="e">
        <f>DDB(D43,S43,M43,#REF!)</f>
        <v>#VALUE!</v>
      </c>
      <c r="AP43" s="59">
        <f t="shared" si="26"/>
        <v>0</v>
      </c>
      <c r="AQ43" s="60">
        <v>41730</v>
      </c>
      <c r="AR43" s="56">
        <f t="shared" si="36"/>
        <v>-41730</v>
      </c>
      <c r="AT43" s="58" t="e">
        <f t="shared" si="33"/>
        <v>#DIV/0!</v>
      </c>
    </row>
    <row r="44" spans="1:46">
      <c r="A44" s="42" t="str">
        <f t="shared" si="28"/>
        <v/>
      </c>
      <c r="B44" s="61"/>
      <c r="C44" s="88"/>
      <c r="D44" s="88"/>
      <c r="E44" s="63"/>
      <c r="F44" s="46"/>
      <c r="G44" s="46"/>
      <c r="H44" s="47"/>
      <c r="I44" s="48"/>
      <c r="J44" s="49"/>
      <c r="K44" s="50">
        <f t="shared" si="29"/>
        <v>0</v>
      </c>
      <c r="L44" s="51" t="str">
        <f t="shared" si="0"/>
        <v/>
      </c>
      <c r="M44" s="51" t="str">
        <f t="shared" si="1"/>
        <v/>
      </c>
      <c r="N44" s="51" t="str">
        <f t="shared" si="2"/>
        <v/>
      </c>
      <c r="O44" s="52" t="e">
        <f t="shared" si="34"/>
        <v>#DIV/0!</v>
      </c>
      <c r="P44" s="53" t="str">
        <f t="shared" si="4"/>
        <v/>
      </c>
      <c r="Q44" s="54" t="e">
        <f t="shared" si="35"/>
        <v>#DIV/0!</v>
      </c>
      <c r="R44" s="54" t="e">
        <f t="shared" si="6"/>
        <v>#DIV/0!</v>
      </c>
      <c r="S44" s="53">
        <f t="shared" si="7"/>
        <v>0</v>
      </c>
      <c r="T44" s="53">
        <f t="shared" si="8"/>
        <v>0</v>
      </c>
      <c r="U44" s="53" t="e">
        <f t="shared" si="30"/>
        <v>#DIV/0!</v>
      </c>
      <c r="V44" s="53" t="str">
        <f t="shared" si="9"/>
        <v/>
      </c>
      <c r="W44" s="55" t="str">
        <f t="shared" si="10"/>
        <v>Charge from Profit &amp; Loss Account</v>
      </c>
      <c r="X44" s="27" t="e">
        <f t="shared" si="11"/>
        <v>#DIV/0!</v>
      </c>
      <c r="Y44" s="56" t="e">
        <f t="shared" si="31"/>
        <v>#VALUE!</v>
      </c>
      <c r="Z44" s="57">
        <f t="shared" si="12"/>
        <v>0</v>
      </c>
      <c r="AA44" s="57">
        <f t="shared" si="13"/>
        <v>1</v>
      </c>
      <c r="AB44" s="57">
        <f t="shared" si="14"/>
        <v>1900</v>
      </c>
      <c r="AC44" s="57">
        <f t="shared" si="15"/>
        <v>1900</v>
      </c>
      <c r="AD44" s="58">
        <f t="shared" si="16"/>
        <v>0</v>
      </c>
      <c r="AE44" s="27" t="e">
        <f t="shared" si="17"/>
        <v>#DIV/0!</v>
      </c>
      <c r="AF44" s="27" t="e">
        <f t="shared" si="18"/>
        <v>#DIV/0!</v>
      </c>
      <c r="AG44" s="27" t="e">
        <f t="shared" si="19"/>
        <v>#DIV/0!</v>
      </c>
      <c r="AH44" s="27" t="e">
        <f t="shared" si="32"/>
        <v>#VALUE!</v>
      </c>
      <c r="AI44" s="27" t="e">
        <f t="shared" si="20"/>
        <v>#VALUE!</v>
      </c>
      <c r="AJ44" s="59">
        <f t="shared" si="21"/>
        <v>41729</v>
      </c>
      <c r="AK44" s="57">
        <f t="shared" si="22"/>
        <v>0</v>
      </c>
      <c r="AL44" s="57">
        <f t="shared" si="23"/>
        <v>1</v>
      </c>
      <c r="AM44" s="57">
        <f t="shared" si="24"/>
        <v>1900</v>
      </c>
      <c r="AN44" s="57">
        <f t="shared" si="25"/>
        <v>1900</v>
      </c>
      <c r="AO44" s="56" t="e">
        <f>DDB(D44,S44,M44,#REF!)</f>
        <v>#VALUE!</v>
      </c>
      <c r="AP44" s="59">
        <f t="shared" si="26"/>
        <v>0</v>
      </c>
      <c r="AQ44" s="60">
        <v>41730</v>
      </c>
      <c r="AR44" s="56">
        <f t="shared" si="36"/>
        <v>-41730</v>
      </c>
      <c r="AT44" s="58" t="e">
        <f t="shared" si="33"/>
        <v>#DIV/0!</v>
      </c>
    </row>
    <row r="45" spans="1:46">
      <c r="A45" s="42" t="str">
        <f t="shared" si="28"/>
        <v/>
      </c>
      <c r="B45" s="61"/>
      <c r="C45" s="88"/>
      <c r="D45" s="88"/>
      <c r="E45" s="63"/>
      <c r="F45" s="46"/>
      <c r="G45" s="46"/>
      <c r="H45" s="47"/>
      <c r="I45" s="48"/>
      <c r="J45" s="49"/>
      <c r="K45" s="50">
        <f t="shared" si="29"/>
        <v>0</v>
      </c>
      <c r="L45" s="51" t="str">
        <f t="shared" si="0"/>
        <v/>
      </c>
      <c r="M45" s="51" t="str">
        <f t="shared" si="1"/>
        <v/>
      </c>
      <c r="N45" s="51" t="str">
        <f t="shared" si="2"/>
        <v/>
      </c>
      <c r="O45" s="52" t="e">
        <f t="shared" si="34"/>
        <v>#DIV/0!</v>
      </c>
      <c r="P45" s="53" t="str">
        <f t="shared" si="4"/>
        <v/>
      </c>
      <c r="Q45" s="54" t="e">
        <f t="shared" si="35"/>
        <v>#DIV/0!</v>
      </c>
      <c r="R45" s="54" t="e">
        <f t="shared" si="6"/>
        <v>#DIV/0!</v>
      </c>
      <c r="S45" s="53">
        <f t="shared" si="7"/>
        <v>0</v>
      </c>
      <c r="T45" s="53">
        <f t="shared" si="8"/>
        <v>0</v>
      </c>
      <c r="U45" s="53" t="e">
        <f t="shared" si="30"/>
        <v>#DIV/0!</v>
      </c>
      <c r="V45" s="53" t="str">
        <f t="shared" si="9"/>
        <v/>
      </c>
      <c r="W45" s="55" t="str">
        <f t="shared" si="10"/>
        <v>Charge from Profit &amp; Loss Account</v>
      </c>
      <c r="X45" s="27" t="e">
        <f t="shared" si="11"/>
        <v>#DIV/0!</v>
      </c>
      <c r="Y45" s="56" t="e">
        <f t="shared" si="31"/>
        <v>#VALUE!</v>
      </c>
      <c r="Z45" s="57">
        <f t="shared" si="12"/>
        <v>0</v>
      </c>
      <c r="AA45" s="57">
        <f t="shared" si="13"/>
        <v>1</v>
      </c>
      <c r="AB45" s="57">
        <f t="shared" si="14"/>
        <v>1900</v>
      </c>
      <c r="AC45" s="57">
        <f t="shared" si="15"/>
        <v>1900</v>
      </c>
      <c r="AD45" s="58">
        <f t="shared" si="16"/>
        <v>0</v>
      </c>
      <c r="AE45" s="27" t="e">
        <f t="shared" si="17"/>
        <v>#DIV/0!</v>
      </c>
      <c r="AF45" s="27" t="e">
        <f t="shared" si="18"/>
        <v>#DIV/0!</v>
      </c>
      <c r="AG45" s="27" t="e">
        <f t="shared" si="19"/>
        <v>#DIV/0!</v>
      </c>
      <c r="AH45" s="27" t="e">
        <f t="shared" si="32"/>
        <v>#VALUE!</v>
      </c>
      <c r="AI45" s="27" t="e">
        <f t="shared" si="20"/>
        <v>#VALUE!</v>
      </c>
      <c r="AJ45" s="59">
        <f t="shared" si="21"/>
        <v>41729</v>
      </c>
      <c r="AK45" s="57">
        <f t="shared" si="22"/>
        <v>0</v>
      </c>
      <c r="AL45" s="57">
        <f t="shared" si="23"/>
        <v>1</v>
      </c>
      <c r="AM45" s="57">
        <f t="shared" si="24"/>
        <v>1900</v>
      </c>
      <c r="AN45" s="57">
        <f t="shared" si="25"/>
        <v>1900</v>
      </c>
      <c r="AO45" s="56" t="e">
        <f>DDB(D45,S45,M45,#REF!)</f>
        <v>#VALUE!</v>
      </c>
      <c r="AP45" s="59">
        <f t="shared" si="26"/>
        <v>0</v>
      </c>
      <c r="AQ45" s="60">
        <v>41730</v>
      </c>
      <c r="AR45" s="56">
        <f t="shared" si="36"/>
        <v>-41730</v>
      </c>
      <c r="AT45" s="58" t="e">
        <f t="shared" si="33"/>
        <v>#DIV/0!</v>
      </c>
    </row>
    <row r="46" spans="1:46">
      <c r="A46" s="42" t="str">
        <f t="shared" si="28"/>
        <v/>
      </c>
      <c r="B46" s="61"/>
      <c r="C46" s="88"/>
      <c r="D46" s="88"/>
      <c r="E46" s="63"/>
      <c r="F46" s="46"/>
      <c r="G46" s="46"/>
      <c r="H46" s="47"/>
      <c r="I46" s="48"/>
      <c r="J46" s="49"/>
      <c r="K46" s="50">
        <f t="shared" si="29"/>
        <v>0</v>
      </c>
      <c r="L46" s="51" t="str">
        <f t="shared" si="0"/>
        <v/>
      </c>
      <c r="M46" s="51" t="str">
        <f t="shared" si="1"/>
        <v/>
      </c>
      <c r="N46" s="51" t="str">
        <f t="shared" si="2"/>
        <v/>
      </c>
      <c r="O46" s="52" t="e">
        <f t="shared" si="34"/>
        <v>#DIV/0!</v>
      </c>
      <c r="P46" s="53" t="str">
        <f t="shared" si="4"/>
        <v/>
      </c>
      <c r="Q46" s="54" t="e">
        <f t="shared" si="35"/>
        <v>#DIV/0!</v>
      </c>
      <c r="R46" s="54" t="e">
        <f t="shared" si="6"/>
        <v>#DIV/0!</v>
      </c>
      <c r="S46" s="53">
        <f t="shared" si="7"/>
        <v>0</v>
      </c>
      <c r="T46" s="53">
        <f t="shared" si="8"/>
        <v>0</v>
      </c>
      <c r="U46" s="53" t="e">
        <f t="shared" si="30"/>
        <v>#DIV/0!</v>
      </c>
      <c r="V46" s="53" t="str">
        <f t="shared" si="9"/>
        <v/>
      </c>
      <c r="W46" s="55" t="str">
        <f t="shared" si="10"/>
        <v>Charge from Profit &amp; Loss Account</v>
      </c>
      <c r="X46" s="27" t="e">
        <f t="shared" si="11"/>
        <v>#DIV/0!</v>
      </c>
      <c r="Y46" s="56" t="e">
        <f t="shared" si="31"/>
        <v>#VALUE!</v>
      </c>
      <c r="Z46" s="57">
        <f t="shared" si="12"/>
        <v>0</v>
      </c>
      <c r="AA46" s="57">
        <f t="shared" si="13"/>
        <v>1</v>
      </c>
      <c r="AB46" s="57">
        <f t="shared" si="14"/>
        <v>1900</v>
      </c>
      <c r="AC46" s="57">
        <f t="shared" si="15"/>
        <v>1900</v>
      </c>
      <c r="AD46" s="58">
        <f t="shared" si="16"/>
        <v>0</v>
      </c>
      <c r="AE46" s="27" t="e">
        <f t="shared" si="17"/>
        <v>#DIV/0!</v>
      </c>
      <c r="AF46" s="27" t="e">
        <f t="shared" si="18"/>
        <v>#DIV/0!</v>
      </c>
      <c r="AG46" s="27" t="e">
        <f t="shared" si="19"/>
        <v>#DIV/0!</v>
      </c>
      <c r="AH46" s="27" t="e">
        <f t="shared" si="32"/>
        <v>#VALUE!</v>
      </c>
      <c r="AI46" s="27" t="e">
        <f t="shared" si="20"/>
        <v>#VALUE!</v>
      </c>
      <c r="AJ46" s="59">
        <f t="shared" si="21"/>
        <v>41729</v>
      </c>
      <c r="AK46" s="57">
        <f t="shared" si="22"/>
        <v>0</v>
      </c>
      <c r="AL46" s="57">
        <f t="shared" si="23"/>
        <v>1</v>
      </c>
      <c r="AM46" s="57">
        <f t="shared" si="24"/>
        <v>1900</v>
      </c>
      <c r="AN46" s="57">
        <f t="shared" si="25"/>
        <v>1900</v>
      </c>
      <c r="AO46" s="56" t="e">
        <f>DDB(D46,S46,M46,#REF!)</f>
        <v>#VALUE!</v>
      </c>
      <c r="AP46" s="59">
        <f t="shared" si="26"/>
        <v>0</v>
      </c>
      <c r="AQ46" s="60">
        <v>41730</v>
      </c>
      <c r="AR46" s="56">
        <f t="shared" si="36"/>
        <v>-41730</v>
      </c>
      <c r="AT46" s="58" t="e">
        <f t="shared" si="33"/>
        <v>#DIV/0!</v>
      </c>
    </row>
    <row r="47" spans="1:46">
      <c r="A47" s="42" t="str">
        <f t="shared" si="28"/>
        <v/>
      </c>
      <c r="B47" s="61"/>
      <c r="C47" s="88"/>
      <c r="D47" s="88"/>
      <c r="E47" s="63"/>
      <c r="F47" s="46"/>
      <c r="G47" s="46"/>
      <c r="H47" s="47"/>
      <c r="I47" s="48"/>
      <c r="J47" s="49"/>
      <c r="K47" s="50">
        <f t="shared" si="29"/>
        <v>0</v>
      </c>
      <c r="L47" s="51" t="str">
        <f t="shared" si="0"/>
        <v/>
      </c>
      <c r="M47" s="51" t="str">
        <f t="shared" si="1"/>
        <v/>
      </c>
      <c r="N47" s="51" t="str">
        <f t="shared" si="2"/>
        <v/>
      </c>
      <c r="O47" s="52" t="e">
        <f t="shared" si="34"/>
        <v>#DIV/0!</v>
      </c>
      <c r="P47" s="53" t="str">
        <f t="shared" si="4"/>
        <v/>
      </c>
      <c r="Q47" s="54" t="e">
        <f t="shared" si="35"/>
        <v>#DIV/0!</v>
      </c>
      <c r="R47" s="54" t="e">
        <f t="shared" si="6"/>
        <v>#DIV/0!</v>
      </c>
      <c r="S47" s="53">
        <f t="shared" si="7"/>
        <v>0</v>
      </c>
      <c r="T47" s="53">
        <f t="shared" si="8"/>
        <v>0</v>
      </c>
      <c r="U47" s="53" t="e">
        <f t="shared" si="30"/>
        <v>#DIV/0!</v>
      </c>
      <c r="V47" s="53" t="str">
        <f t="shared" si="9"/>
        <v/>
      </c>
      <c r="W47" s="55" t="str">
        <f t="shared" si="10"/>
        <v>Charge from Profit &amp; Loss Account</v>
      </c>
      <c r="X47" s="27" t="e">
        <f t="shared" si="11"/>
        <v>#DIV/0!</v>
      </c>
      <c r="Y47" s="56" t="e">
        <f t="shared" si="31"/>
        <v>#VALUE!</v>
      </c>
      <c r="Z47" s="57">
        <f t="shared" si="12"/>
        <v>0</v>
      </c>
      <c r="AA47" s="57">
        <f t="shared" si="13"/>
        <v>1</v>
      </c>
      <c r="AB47" s="57">
        <f t="shared" si="14"/>
        <v>1900</v>
      </c>
      <c r="AC47" s="57">
        <f t="shared" si="15"/>
        <v>1900</v>
      </c>
      <c r="AD47" s="58">
        <f t="shared" si="16"/>
        <v>0</v>
      </c>
      <c r="AE47" s="27" t="e">
        <f t="shared" si="17"/>
        <v>#DIV/0!</v>
      </c>
      <c r="AF47" s="27" t="e">
        <f t="shared" si="18"/>
        <v>#DIV/0!</v>
      </c>
      <c r="AG47" s="27" t="e">
        <f t="shared" si="19"/>
        <v>#DIV/0!</v>
      </c>
      <c r="AH47" s="27" t="e">
        <f t="shared" si="32"/>
        <v>#VALUE!</v>
      </c>
      <c r="AI47" s="27" t="e">
        <f t="shared" si="20"/>
        <v>#VALUE!</v>
      </c>
      <c r="AJ47" s="59">
        <f t="shared" si="21"/>
        <v>41729</v>
      </c>
      <c r="AK47" s="57">
        <f t="shared" si="22"/>
        <v>0</v>
      </c>
      <c r="AL47" s="57">
        <f t="shared" si="23"/>
        <v>1</v>
      </c>
      <c r="AM47" s="57">
        <f t="shared" si="24"/>
        <v>1900</v>
      </c>
      <c r="AN47" s="57">
        <f t="shared" si="25"/>
        <v>1900</v>
      </c>
      <c r="AO47" s="56" t="e">
        <f>DDB(D47,S47,M47,#REF!)</f>
        <v>#VALUE!</v>
      </c>
      <c r="AP47" s="59">
        <f t="shared" si="26"/>
        <v>0</v>
      </c>
      <c r="AQ47" s="60">
        <v>41730</v>
      </c>
      <c r="AR47" s="56">
        <f t="shared" si="36"/>
        <v>-41730</v>
      </c>
      <c r="AT47" s="58" t="e">
        <f t="shared" si="33"/>
        <v>#DIV/0!</v>
      </c>
    </row>
    <row r="48" spans="1:46">
      <c r="A48" s="42" t="str">
        <f t="shared" si="28"/>
        <v/>
      </c>
      <c r="B48" s="61"/>
      <c r="C48" s="88"/>
      <c r="D48" s="88"/>
      <c r="E48" s="63"/>
      <c r="F48" s="46"/>
      <c r="G48" s="46"/>
      <c r="H48" s="47"/>
      <c r="I48" s="48"/>
      <c r="J48" s="49"/>
      <c r="K48" s="50">
        <f t="shared" si="29"/>
        <v>0</v>
      </c>
      <c r="L48" s="51" t="str">
        <f t="shared" si="0"/>
        <v/>
      </c>
      <c r="M48" s="51" t="str">
        <f t="shared" si="1"/>
        <v/>
      </c>
      <c r="N48" s="51" t="str">
        <f t="shared" si="2"/>
        <v/>
      </c>
      <c r="O48" s="52" t="e">
        <f t="shared" si="34"/>
        <v>#DIV/0!</v>
      </c>
      <c r="P48" s="53" t="str">
        <f t="shared" si="4"/>
        <v/>
      </c>
      <c r="Q48" s="54" t="e">
        <f t="shared" si="35"/>
        <v>#DIV/0!</v>
      </c>
      <c r="R48" s="54" t="e">
        <f t="shared" si="6"/>
        <v>#DIV/0!</v>
      </c>
      <c r="S48" s="53">
        <f t="shared" si="7"/>
        <v>0</v>
      </c>
      <c r="T48" s="53">
        <f t="shared" si="8"/>
        <v>0</v>
      </c>
      <c r="U48" s="53" t="e">
        <f t="shared" si="30"/>
        <v>#DIV/0!</v>
      </c>
      <c r="V48" s="53" t="str">
        <f t="shared" si="9"/>
        <v/>
      </c>
      <c r="W48" s="55" t="str">
        <f t="shared" si="10"/>
        <v>Charge from Profit &amp; Loss Account</v>
      </c>
      <c r="X48" s="27" t="e">
        <f t="shared" si="11"/>
        <v>#DIV/0!</v>
      </c>
      <c r="Y48" s="56" t="e">
        <f t="shared" si="31"/>
        <v>#VALUE!</v>
      </c>
      <c r="Z48" s="57">
        <f t="shared" si="12"/>
        <v>0</v>
      </c>
      <c r="AA48" s="57">
        <f t="shared" si="13"/>
        <v>1</v>
      </c>
      <c r="AB48" s="57">
        <f t="shared" si="14"/>
        <v>1900</v>
      </c>
      <c r="AC48" s="57">
        <f t="shared" si="15"/>
        <v>1900</v>
      </c>
      <c r="AD48" s="58">
        <f t="shared" si="16"/>
        <v>0</v>
      </c>
      <c r="AE48" s="27" t="e">
        <f t="shared" si="17"/>
        <v>#DIV/0!</v>
      </c>
      <c r="AF48" s="27" t="e">
        <f t="shared" si="18"/>
        <v>#DIV/0!</v>
      </c>
      <c r="AG48" s="27" t="e">
        <f t="shared" si="19"/>
        <v>#DIV/0!</v>
      </c>
      <c r="AH48" s="27" t="e">
        <f t="shared" si="32"/>
        <v>#VALUE!</v>
      </c>
      <c r="AI48" s="27" t="e">
        <f t="shared" si="20"/>
        <v>#VALUE!</v>
      </c>
      <c r="AJ48" s="59">
        <f t="shared" si="21"/>
        <v>41729</v>
      </c>
      <c r="AK48" s="57">
        <f t="shared" si="22"/>
        <v>0</v>
      </c>
      <c r="AL48" s="57">
        <f t="shared" si="23"/>
        <v>1</v>
      </c>
      <c r="AM48" s="57">
        <f t="shared" si="24"/>
        <v>1900</v>
      </c>
      <c r="AN48" s="57">
        <f t="shared" si="25"/>
        <v>1900</v>
      </c>
      <c r="AO48" s="56" t="e">
        <f>DDB(D48,S48,M48,#REF!)</f>
        <v>#VALUE!</v>
      </c>
      <c r="AP48" s="59">
        <f t="shared" si="26"/>
        <v>0</v>
      </c>
      <c r="AQ48" s="60">
        <v>41730</v>
      </c>
      <c r="AR48" s="56">
        <f t="shared" si="36"/>
        <v>-41730</v>
      </c>
      <c r="AT48" s="58" t="e">
        <f t="shared" si="33"/>
        <v>#DIV/0!</v>
      </c>
    </row>
    <row r="49" spans="1:46">
      <c r="A49" s="42" t="str">
        <f t="shared" si="28"/>
        <v/>
      </c>
      <c r="B49" s="61"/>
      <c r="C49" s="88"/>
      <c r="D49" s="88"/>
      <c r="E49" s="63"/>
      <c r="F49" s="46"/>
      <c r="G49" s="46"/>
      <c r="H49" s="47"/>
      <c r="I49" s="48"/>
      <c r="J49" s="49"/>
      <c r="K49" s="50">
        <f t="shared" si="29"/>
        <v>0</v>
      </c>
      <c r="L49" s="51" t="str">
        <f t="shared" si="0"/>
        <v/>
      </c>
      <c r="M49" s="51" t="str">
        <f t="shared" si="1"/>
        <v/>
      </c>
      <c r="N49" s="51" t="str">
        <f t="shared" si="2"/>
        <v/>
      </c>
      <c r="O49" s="52" t="e">
        <f t="shared" si="34"/>
        <v>#DIV/0!</v>
      </c>
      <c r="P49" s="53" t="str">
        <f t="shared" si="4"/>
        <v/>
      </c>
      <c r="Q49" s="54" t="e">
        <f t="shared" si="35"/>
        <v>#DIV/0!</v>
      </c>
      <c r="R49" s="54" t="e">
        <f t="shared" si="6"/>
        <v>#DIV/0!</v>
      </c>
      <c r="S49" s="53">
        <f t="shared" si="7"/>
        <v>0</v>
      </c>
      <c r="T49" s="53">
        <f t="shared" si="8"/>
        <v>0</v>
      </c>
      <c r="U49" s="53" t="e">
        <f t="shared" si="30"/>
        <v>#DIV/0!</v>
      </c>
      <c r="V49" s="53" t="str">
        <f t="shared" si="9"/>
        <v/>
      </c>
      <c r="W49" s="55" t="str">
        <f t="shared" si="10"/>
        <v>Charge from Profit &amp; Loss Account</v>
      </c>
      <c r="X49" s="27" t="e">
        <f t="shared" si="11"/>
        <v>#DIV/0!</v>
      </c>
      <c r="Y49" s="56" t="e">
        <f t="shared" si="31"/>
        <v>#VALUE!</v>
      </c>
      <c r="Z49" s="57">
        <f t="shared" si="12"/>
        <v>0</v>
      </c>
      <c r="AA49" s="57">
        <f t="shared" si="13"/>
        <v>1</v>
      </c>
      <c r="AB49" s="57">
        <f t="shared" si="14"/>
        <v>1900</v>
      </c>
      <c r="AC49" s="57">
        <f t="shared" si="15"/>
        <v>1900</v>
      </c>
      <c r="AD49" s="58">
        <f t="shared" si="16"/>
        <v>0</v>
      </c>
      <c r="AE49" s="27" t="e">
        <f t="shared" si="17"/>
        <v>#DIV/0!</v>
      </c>
      <c r="AF49" s="27" t="e">
        <f t="shared" si="18"/>
        <v>#DIV/0!</v>
      </c>
      <c r="AG49" s="27" t="e">
        <f t="shared" si="19"/>
        <v>#DIV/0!</v>
      </c>
      <c r="AH49" s="27" t="e">
        <f t="shared" si="32"/>
        <v>#VALUE!</v>
      </c>
      <c r="AI49" s="27" t="e">
        <f t="shared" si="20"/>
        <v>#VALUE!</v>
      </c>
      <c r="AJ49" s="59">
        <f t="shared" si="21"/>
        <v>41729</v>
      </c>
      <c r="AK49" s="57">
        <f t="shared" si="22"/>
        <v>0</v>
      </c>
      <c r="AL49" s="57">
        <f t="shared" si="23"/>
        <v>1</v>
      </c>
      <c r="AM49" s="57">
        <f t="shared" si="24"/>
        <v>1900</v>
      </c>
      <c r="AN49" s="57">
        <f t="shared" si="25"/>
        <v>1900</v>
      </c>
      <c r="AO49" s="56" t="e">
        <f>DDB(D49,S49,M49,#REF!)</f>
        <v>#VALUE!</v>
      </c>
      <c r="AP49" s="59">
        <f t="shared" si="26"/>
        <v>0</v>
      </c>
      <c r="AQ49" s="60">
        <v>41730</v>
      </c>
      <c r="AR49" s="56">
        <f t="shared" si="36"/>
        <v>-41730</v>
      </c>
      <c r="AT49" s="58" t="e">
        <f t="shared" si="33"/>
        <v>#DIV/0!</v>
      </c>
    </row>
    <row r="50" spans="1:46">
      <c r="A50" s="42" t="str">
        <f t="shared" si="28"/>
        <v/>
      </c>
      <c r="B50" s="61"/>
      <c r="C50" s="88"/>
      <c r="D50" s="88"/>
      <c r="E50" s="63"/>
      <c r="F50" s="46"/>
      <c r="G50" s="46"/>
      <c r="H50" s="47"/>
      <c r="I50" s="48"/>
      <c r="J50" s="49"/>
      <c r="K50" s="50">
        <f t="shared" si="29"/>
        <v>0</v>
      </c>
      <c r="L50" s="51" t="str">
        <f t="shared" si="0"/>
        <v/>
      </c>
      <c r="M50" s="51" t="str">
        <f t="shared" si="1"/>
        <v/>
      </c>
      <c r="N50" s="51" t="str">
        <f t="shared" si="2"/>
        <v/>
      </c>
      <c r="O50" s="52" t="e">
        <f t="shared" si="34"/>
        <v>#DIV/0!</v>
      </c>
      <c r="P50" s="53" t="str">
        <f t="shared" si="4"/>
        <v/>
      </c>
      <c r="Q50" s="54" t="e">
        <f t="shared" si="35"/>
        <v>#DIV/0!</v>
      </c>
      <c r="R50" s="54" t="e">
        <f t="shared" si="6"/>
        <v>#DIV/0!</v>
      </c>
      <c r="S50" s="53">
        <f t="shared" si="7"/>
        <v>0</v>
      </c>
      <c r="T50" s="53">
        <f t="shared" si="8"/>
        <v>0</v>
      </c>
      <c r="U50" s="53" t="e">
        <f t="shared" si="30"/>
        <v>#DIV/0!</v>
      </c>
      <c r="V50" s="53" t="str">
        <f t="shared" si="9"/>
        <v/>
      </c>
      <c r="W50" s="55" t="str">
        <f t="shared" si="10"/>
        <v>Charge from Profit &amp; Loss Account</v>
      </c>
      <c r="X50" s="27" t="e">
        <f t="shared" si="11"/>
        <v>#DIV/0!</v>
      </c>
      <c r="Y50" s="56" t="e">
        <f t="shared" si="31"/>
        <v>#VALUE!</v>
      </c>
      <c r="Z50" s="57">
        <f t="shared" si="12"/>
        <v>0</v>
      </c>
      <c r="AA50" s="57">
        <f t="shared" si="13"/>
        <v>1</v>
      </c>
      <c r="AB50" s="57">
        <f t="shared" si="14"/>
        <v>1900</v>
      </c>
      <c r="AC50" s="57">
        <f t="shared" si="15"/>
        <v>1900</v>
      </c>
      <c r="AD50" s="58">
        <f t="shared" si="16"/>
        <v>0</v>
      </c>
      <c r="AE50" s="27" t="e">
        <f t="shared" si="17"/>
        <v>#DIV/0!</v>
      </c>
      <c r="AF50" s="27" t="e">
        <f t="shared" si="18"/>
        <v>#DIV/0!</v>
      </c>
      <c r="AG50" s="27" t="e">
        <f t="shared" si="19"/>
        <v>#DIV/0!</v>
      </c>
      <c r="AH50" s="27" t="e">
        <f t="shared" si="32"/>
        <v>#VALUE!</v>
      </c>
      <c r="AI50" s="27" t="e">
        <f t="shared" si="20"/>
        <v>#VALUE!</v>
      </c>
      <c r="AJ50" s="59">
        <f t="shared" si="21"/>
        <v>41729</v>
      </c>
      <c r="AK50" s="57">
        <f t="shared" si="22"/>
        <v>0</v>
      </c>
      <c r="AL50" s="57">
        <f t="shared" si="23"/>
        <v>1</v>
      </c>
      <c r="AM50" s="57">
        <f t="shared" si="24"/>
        <v>1900</v>
      </c>
      <c r="AN50" s="57">
        <f t="shared" si="25"/>
        <v>1900</v>
      </c>
      <c r="AO50" s="56" t="e">
        <f>DDB(D50,S50,M50,#REF!)</f>
        <v>#VALUE!</v>
      </c>
      <c r="AP50" s="59">
        <f t="shared" si="26"/>
        <v>0</v>
      </c>
      <c r="AQ50" s="60">
        <v>41730</v>
      </c>
      <c r="AR50" s="56">
        <f t="shared" si="36"/>
        <v>-41730</v>
      </c>
      <c r="AT50" s="58" t="e">
        <f t="shared" si="33"/>
        <v>#DIV/0!</v>
      </c>
    </row>
    <row r="51" spans="1:46">
      <c r="A51" s="42" t="str">
        <f t="shared" si="28"/>
        <v/>
      </c>
      <c r="B51" s="61"/>
      <c r="C51" s="88"/>
      <c r="D51" s="88"/>
      <c r="E51" s="63"/>
      <c r="F51" s="46"/>
      <c r="G51" s="46"/>
      <c r="H51" s="47"/>
      <c r="I51" s="48"/>
      <c r="J51" s="49"/>
      <c r="K51" s="50">
        <f t="shared" si="29"/>
        <v>0</v>
      </c>
      <c r="L51" s="51" t="str">
        <f t="shared" si="0"/>
        <v/>
      </c>
      <c r="M51" s="51" t="str">
        <f t="shared" si="1"/>
        <v/>
      </c>
      <c r="N51" s="51" t="str">
        <f t="shared" si="2"/>
        <v/>
      </c>
      <c r="O51" s="52" t="e">
        <f t="shared" si="34"/>
        <v>#DIV/0!</v>
      </c>
      <c r="P51" s="53" t="str">
        <f t="shared" si="4"/>
        <v/>
      </c>
      <c r="Q51" s="54" t="e">
        <f t="shared" si="35"/>
        <v>#DIV/0!</v>
      </c>
      <c r="R51" s="54" t="e">
        <f t="shared" si="6"/>
        <v>#DIV/0!</v>
      </c>
      <c r="S51" s="53">
        <f t="shared" si="7"/>
        <v>0</v>
      </c>
      <c r="T51" s="53">
        <f t="shared" si="8"/>
        <v>0</v>
      </c>
      <c r="U51" s="53" t="e">
        <f t="shared" si="30"/>
        <v>#DIV/0!</v>
      </c>
      <c r="V51" s="53" t="str">
        <f t="shared" si="9"/>
        <v/>
      </c>
      <c r="W51" s="55" t="str">
        <f t="shared" si="10"/>
        <v>Charge from Profit &amp; Loss Account</v>
      </c>
      <c r="X51" s="27" t="e">
        <f t="shared" si="11"/>
        <v>#DIV/0!</v>
      </c>
      <c r="Y51" s="56" t="e">
        <f t="shared" si="31"/>
        <v>#VALUE!</v>
      </c>
      <c r="Z51" s="57">
        <f t="shared" si="12"/>
        <v>0</v>
      </c>
      <c r="AA51" s="57">
        <f t="shared" si="13"/>
        <v>1</v>
      </c>
      <c r="AB51" s="57">
        <f t="shared" si="14"/>
        <v>1900</v>
      </c>
      <c r="AC51" s="57">
        <f t="shared" si="15"/>
        <v>1900</v>
      </c>
      <c r="AD51" s="58">
        <f t="shared" si="16"/>
        <v>0</v>
      </c>
      <c r="AE51" s="27" t="e">
        <f t="shared" si="17"/>
        <v>#DIV/0!</v>
      </c>
      <c r="AF51" s="27" t="e">
        <f t="shared" si="18"/>
        <v>#DIV/0!</v>
      </c>
      <c r="AG51" s="27" t="e">
        <f t="shared" si="19"/>
        <v>#DIV/0!</v>
      </c>
      <c r="AH51" s="27" t="e">
        <f t="shared" si="32"/>
        <v>#VALUE!</v>
      </c>
      <c r="AI51" s="27" t="e">
        <f t="shared" si="20"/>
        <v>#VALUE!</v>
      </c>
      <c r="AJ51" s="59">
        <f t="shared" si="21"/>
        <v>41729</v>
      </c>
      <c r="AK51" s="57">
        <f t="shared" si="22"/>
        <v>0</v>
      </c>
      <c r="AL51" s="57">
        <f t="shared" si="23"/>
        <v>1</v>
      </c>
      <c r="AM51" s="57">
        <f t="shared" si="24"/>
        <v>1900</v>
      </c>
      <c r="AN51" s="57">
        <f t="shared" si="25"/>
        <v>1900</v>
      </c>
      <c r="AO51" s="56" t="e">
        <f>DDB(D51,S51,M51,#REF!)</f>
        <v>#VALUE!</v>
      </c>
      <c r="AP51" s="59">
        <f t="shared" si="26"/>
        <v>0</v>
      </c>
      <c r="AQ51" s="60">
        <v>41730</v>
      </c>
      <c r="AR51" s="56">
        <f t="shared" si="36"/>
        <v>-41730</v>
      </c>
      <c r="AT51" s="58" t="e">
        <f t="shared" si="33"/>
        <v>#DIV/0!</v>
      </c>
    </row>
    <row r="52" spans="1:46">
      <c r="A52" s="42" t="str">
        <f t="shared" si="28"/>
        <v/>
      </c>
      <c r="B52" s="61"/>
      <c r="C52" s="88"/>
      <c r="D52" s="88"/>
      <c r="E52" s="63"/>
      <c r="F52" s="46"/>
      <c r="G52" s="46"/>
      <c r="H52" s="47"/>
      <c r="I52" s="48"/>
      <c r="J52" s="49"/>
      <c r="K52" s="50">
        <f t="shared" si="29"/>
        <v>0</v>
      </c>
      <c r="L52" s="51" t="str">
        <f t="shared" si="0"/>
        <v/>
      </c>
      <c r="M52" s="51" t="str">
        <f t="shared" si="1"/>
        <v/>
      </c>
      <c r="N52" s="51" t="str">
        <f t="shared" si="2"/>
        <v/>
      </c>
      <c r="O52" s="52" t="e">
        <f t="shared" si="34"/>
        <v>#DIV/0!</v>
      </c>
      <c r="P52" s="53" t="str">
        <f t="shared" si="4"/>
        <v/>
      </c>
      <c r="Q52" s="54" t="e">
        <f t="shared" si="35"/>
        <v>#DIV/0!</v>
      </c>
      <c r="R52" s="54" t="e">
        <f t="shared" si="6"/>
        <v>#DIV/0!</v>
      </c>
      <c r="S52" s="53">
        <f t="shared" si="7"/>
        <v>0</v>
      </c>
      <c r="T52" s="53">
        <f t="shared" si="8"/>
        <v>0</v>
      </c>
      <c r="U52" s="53" t="e">
        <f t="shared" si="30"/>
        <v>#DIV/0!</v>
      </c>
      <c r="V52" s="53" t="str">
        <f t="shared" si="9"/>
        <v/>
      </c>
      <c r="W52" s="55" t="str">
        <f t="shared" si="10"/>
        <v>Charge from Profit &amp; Loss Account</v>
      </c>
      <c r="X52" s="27" t="e">
        <f t="shared" si="11"/>
        <v>#DIV/0!</v>
      </c>
      <c r="Y52" s="56" t="e">
        <f t="shared" si="31"/>
        <v>#VALUE!</v>
      </c>
      <c r="Z52" s="57">
        <f t="shared" si="12"/>
        <v>0</v>
      </c>
      <c r="AA52" s="57">
        <f t="shared" si="13"/>
        <v>1</v>
      </c>
      <c r="AB52" s="57">
        <f t="shared" si="14"/>
        <v>1900</v>
      </c>
      <c r="AC52" s="57">
        <f t="shared" si="15"/>
        <v>1900</v>
      </c>
      <c r="AD52" s="58">
        <f t="shared" si="16"/>
        <v>0</v>
      </c>
      <c r="AE52" s="27" t="e">
        <f t="shared" si="17"/>
        <v>#DIV/0!</v>
      </c>
      <c r="AF52" s="27" t="e">
        <f t="shared" si="18"/>
        <v>#DIV/0!</v>
      </c>
      <c r="AG52" s="27" t="e">
        <f t="shared" si="19"/>
        <v>#DIV/0!</v>
      </c>
      <c r="AH52" s="27" t="e">
        <f t="shared" si="32"/>
        <v>#VALUE!</v>
      </c>
      <c r="AI52" s="27" t="e">
        <f t="shared" si="20"/>
        <v>#VALUE!</v>
      </c>
      <c r="AJ52" s="59">
        <f t="shared" si="21"/>
        <v>41729</v>
      </c>
      <c r="AK52" s="57">
        <f t="shared" si="22"/>
        <v>0</v>
      </c>
      <c r="AL52" s="57">
        <f t="shared" si="23"/>
        <v>1</v>
      </c>
      <c r="AM52" s="57">
        <f t="shared" si="24"/>
        <v>1900</v>
      </c>
      <c r="AN52" s="57">
        <f t="shared" si="25"/>
        <v>1900</v>
      </c>
      <c r="AO52" s="56" t="e">
        <f>DDB(D52,S52,M52,#REF!)</f>
        <v>#VALUE!</v>
      </c>
      <c r="AP52" s="59">
        <f t="shared" si="26"/>
        <v>0</v>
      </c>
      <c r="AQ52" s="60">
        <v>41730</v>
      </c>
      <c r="AR52" s="56">
        <f t="shared" si="36"/>
        <v>-41730</v>
      </c>
      <c r="AT52" s="58" t="e">
        <f t="shared" si="33"/>
        <v>#DIV/0!</v>
      </c>
    </row>
    <row r="53" spans="1:46">
      <c r="A53" s="42" t="str">
        <f t="shared" si="28"/>
        <v/>
      </c>
      <c r="B53" s="61"/>
      <c r="C53" s="88"/>
      <c r="D53" s="88"/>
      <c r="E53" s="63"/>
      <c r="F53" s="46"/>
      <c r="G53" s="46"/>
      <c r="H53" s="47"/>
      <c r="I53" s="48"/>
      <c r="J53" s="49"/>
      <c r="K53" s="50">
        <f t="shared" si="29"/>
        <v>0</v>
      </c>
      <c r="L53" s="51" t="str">
        <f t="shared" si="0"/>
        <v/>
      </c>
      <c r="M53" s="51" t="str">
        <f t="shared" si="1"/>
        <v/>
      </c>
      <c r="N53" s="51" t="str">
        <f t="shared" si="2"/>
        <v/>
      </c>
      <c r="O53" s="52" t="e">
        <f t="shared" si="34"/>
        <v>#DIV/0!</v>
      </c>
      <c r="P53" s="53" t="str">
        <f t="shared" si="4"/>
        <v/>
      </c>
      <c r="Q53" s="54" t="e">
        <f t="shared" si="35"/>
        <v>#DIV/0!</v>
      </c>
      <c r="R53" s="54" t="e">
        <f t="shared" si="6"/>
        <v>#DIV/0!</v>
      </c>
      <c r="S53" s="53">
        <f t="shared" si="7"/>
        <v>0</v>
      </c>
      <c r="T53" s="53">
        <f t="shared" si="8"/>
        <v>0</v>
      </c>
      <c r="U53" s="53" t="e">
        <f t="shared" si="30"/>
        <v>#DIV/0!</v>
      </c>
      <c r="V53" s="53" t="str">
        <f t="shared" si="9"/>
        <v/>
      </c>
      <c r="W53" s="55" t="str">
        <f t="shared" si="10"/>
        <v>Charge from Profit &amp; Loss Account</v>
      </c>
      <c r="X53" s="27" t="e">
        <f t="shared" si="11"/>
        <v>#DIV/0!</v>
      </c>
      <c r="Y53" s="56" t="e">
        <f t="shared" si="31"/>
        <v>#VALUE!</v>
      </c>
      <c r="Z53" s="57">
        <f t="shared" si="12"/>
        <v>0</v>
      </c>
      <c r="AA53" s="57">
        <f t="shared" si="13"/>
        <v>1</v>
      </c>
      <c r="AB53" s="57">
        <f t="shared" si="14"/>
        <v>1900</v>
      </c>
      <c r="AC53" s="57">
        <f t="shared" si="15"/>
        <v>1900</v>
      </c>
      <c r="AD53" s="58">
        <f t="shared" si="16"/>
        <v>0</v>
      </c>
      <c r="AE53" s="27" t="e">
        <f t="shared" si="17"/>
        <v>#DIV/0!</v>
      </c>
      <c r="AF53" s="27" t="e">
        <f t="shared" si="18"/>
        <v>#DIV/0!</v>
      </c>
      <c r="AG53" s="27" t="e">
        <f t="shared" si="19"/>
        <v>#DIV/0!</v>
      </c>
      <c r="AH53" s="27" t="e">
        <f t="shared" si="32"/>
        <v>#VALUE!</v>
      </c>
      <c r="AI53" s="27" t="e">
        <f t="shared" si="20"/>
        <v>#VALUE!</v>
      </c>
      <c r="AJ53" s="59">
        <f t="shared" si="21"/>
        <v>41729</v>
      </c>
      <c r="AK53" s="57">
        <f t="shared" si="22"/>
        <v>0</v>
      </c>
      <c r="AL53" s="57">
        <f t="shared" si="23"/>
        <v>1</v>
      </c>
      <c r="AM53" s="57">
        <f t="shared" si="24"/>
        <v>1900</v>
      </c>
      <c r="AN53" s="57">
        <f t="shared" si="25"/>
        <v>1900</v>
      </c>
      <c r="AO53" s="56" t="e">
        <f>DDB(D53,S53,M53,#REF!)</f>
        <v>#VALUE!</v>
      </c>
      <c r="AP53" s="59">
        <f t="shared" si="26"/>
        <v>0</v>
      </c>
      <c r="AQ53" s="60">
        <v>41730</v>
      </c>
      <c r="AR53" s="56">
        <f t="shared" si="36"/>
        <v>-41730</v>
      </c>
      <c r="AT53" s="58" t="e">
        <f t="shared" si="33"/>
        <v>#DIV/0!</v>
      </c>
    </row>
    <row r="54" spans="1:46">
      <c r="A54" s="42" t="str">
        <f t="shared" si="28"/>
        <v/>
      </c>
      <c r="B54" s="61"/>
      <c r="C54" s="88"/>
      <c r="D54" s="88"/>
      <c r="E54" s="63"/>
      <c r="F54" s="46"/>
      <c r="G54" s="46"/>
      <c r="H54" s="47"/>
      <c r="I54" s="48"/>
      <c r="J54" s="49"/>
      <c r="K54" s="50">
        <f t="shared" si="29"/>
        <v>0</v>
      </c>
      <c r="L54" s="51" t="str">
        <f t="shared" si="0"/>
        <v/>
      </c>
      <c r="M54" s="51" t="str">
        <f t="shared" si="1"/>
        <v/>
      </c>
      <c r="N54" s="51" t="str">
        <f t="shared" si="2"/>
        <v/>
      </c>
      <c r="O54" s="52" t="e">
        <f t="shared" si="34"/>
        <v>#DIV/0!</v>
      </c>
      <c r="P54" s="53" t="str">
        <f t="shared" si="4"/>
        <v/>
      </c>
      <c r="Q54" s="54" t="e">
        <f t="shared" si="35"/>
        <v>#DIV/0!</v>
      </c>
      <c r="R54" s="54" t="e">
        <f t="shared" si="6"/>
        <v>#DIV/0!</v>
      </c>
      <c r="S54" s="53">
        <f t="shared" si="7"/>
        <v>0</v>
      </c>
      <c r="T54" s="53">
        <f t="shared" si="8"/>
        <v>0</v>
      </c>
      <c r="U54" s="53" t="e">
        <f t="shared" si="30"/>
        <v>#DIV/0!</v>
      </c>
      <c r="V54" s="53" t="str">
        <f t="shared" si="9"/>
        <v/>
      </c>
      <c r="W54" s="55" t="str">
        <f t="shared" si="10"/>
        <v>Charge from Profit &amp; Loss Account</v>
      </c>
      <c r="X54" s="27" t="e">
        <f t="shared" si="11"/>
        <v>#DIV/0!</v>
      </c>
      <c r="Y54" s="56" t="e">
        <f t="shared" si="31"/>
        <v>#VALUE!</v>
      </c>
      <c r="Z54" s="57">
        <f t="shared" si="12"/>
        <v>0</v>
      </c>
      <c r="AA54" s="57">
        <f t="shared" si="13"/>
        <v>1</v>
      </c>
      <c r="AB54" s="57">
        <f t="shared" si="14"/>
        <v>1900</v>
      </c>
      <c r="AC54" s="57">
        <f t="shared" si="15"/>
        <v>1900</v>
      </c>
      <c r="AD54" s="58">
        <f t="shared" si="16"/>
        <v>0</v>
      </c>
      <c r="AE54" s="27" t="e">
        <f t="shared" si="17"/>
        <v>#DIV/0!</v>
      </c>
      <c r="AF54" s="27" t="e">
        <f t="shared" si="18"/>
        <v>#DIV/0!</v>
      </c>
      <c r="AG54" s="27" t="e">
        <f t="shared" si="19"/>
        <v>#DIV/0!</v>
      </c>
      <c r="AH54" s="27" t="e">
        <f t="shared" si="32"/>
        <v>#VALUE!</v>
      </c>
      <c r="AI54" s="27" t="e">
        <f t="shared" si="20"/>
        <v>#VALUE!</v>
      </c>
      <c r="AJ54" s="59">
        <f t="shared" si="21"/>
        <v>41729</v>
      </c>
      <c r="AK54" s="57">
        <f t="shared" si="22"/>
        <v>0</v>
      </c>
      <c r="AL54" s="57">
        <f t="shared" si="23"/>
        <v>1</v>
      </c>
      <c r="AM54" s="57">
        <f t="shared" si="24"/>
        <v>1900</v>
      </c>
      <c r="AN54" s="57">
        <f t="shared" si="25"/>
        <v>1900</v>
      </c>
      <c r="AO54" s="56" t="e">
        <f>DDB(D54,S54,M54,#REF!)</f>
        <v>#VALUE!</v>
      </c>
      <c r="AP54" s="59">
        <f t="shared" si="26"/>
        <v>0</v>
      </c>
      <c r="AQ54" s="60">
        <v>41730</v>
      </c>
      <c r="AR54" s="56">
        <f t="shared" si="36"/>
        <v>-41730</v>
      </c>
      <c r="AT54" s="58" t="e">
        <f t="shared" si="33"/>
        <v>#DIV/0!</v>
      </c>
    </row>
    <row r="55" spans="1:46">
      <c r="A55" s="42" t="str">
        <f t="shared" si="28"/>
        <v/>
      </c>
      <c r="B55" s="61"/>
      <c r="C55" s="88"/>
      <c r="D55" s="88"/>
      <c r="E55" s="63"/>
      <c r="F55" s="46"/>
      <c r="G55" s="46"/>
      <c r="H55" s="47"/>
      <c r="I55" s="48"/>
      <c r="J55" s="49"/>
      <c r="K55" s="50">
        <f t="shared" si="29"/>
        <v>0</v>
      </c>
      <c r="L55" s="51" t="str">
        <f t="shared" si="0"/>
        <v/>
      </c>
      <c r="M55" s="51" t="str">
        <f t="shared" si="1"/>
        <v/>
      </c>
      <c r="N55" s="51" t="str">
        <f t="shared" si="2"/>
        <v/>
      </c>
      <c r="O55" s="52" t="e">
        <f t="shared" si="34"/>
        <v>#DIV/0!</v>
      </c>
      <c r="P55" s="53" t="str">
        <f t="shared" si="4"/>
        <v/>
      </c>
      <c r="Q55" s="54" t="e">
        <f t="shared" si="35"/>
        <v>#DIV/0!</v>
      </c>
      <c r="R55" s="54" t="e">
        <f t="shared" si="6"/>
        <v>#DIV/0!</v>
      </c>
      <c r="S55" s="53">
        <f t="shared" si="7"/>
        <v>0</v>
      </c>
      <c r="T55" s="53">
        <f t="shared" si="8"/>
        <v>0</v>
      </c>
      <c r="U55" s="53" t="e">
        <f t="shared" si="30"/>
        <v>#DIV/0!</v>
      </c>
      <c r="V55" s="53" t="str">
        <f t="shared" si="9"/>
        <v/>
      </c>
      <c r="W55" s="55" t="str">
        <f t="shared" si="10"/>
        <v>Charge from Profit &amp; Loss Account</v>
      </c>
      <c r="X55" s="27" t="e">
        <f t="shared" si="11"/>
        <v>#DIV/0!</v>
      </c>
      <c r="Y55" s="56" t="e">
        <f t="shared" si="31"/>
        <v>#VALUE!</v>
      </c>
      <c r="Z55" s="57">
        <f t="shared" si="12"/>
        <v>0</v>
      </c>
      <c r="AA55" s="57">
        <f t="shared" si="13"/>
        <v>1</v>
      </c>
      <c r="AB55" s="57">
        <f t="shared" si="14"/>
        <v>1900</v>
      </c>
      <c r="AC55" s="57">
        <f t="shared" si="15"/>
        <v>1900</v>
      </c>
      <c r="AD55" s="58">
        <f t="shared" si="16"/>
        <v>0</v>
      </c>
      <c r="AE55" s="27" t="e">
        <f t="shared" si="17"/>
        <v>#DIV/0!</v>
      </c>
      <c r="AF55" s="27" t="e">
        <f t="shared" si="18"/>
        <v>#DIV/0!</v>
      </c>
      <c r="AG55" s="27" t="e">
        <f t="shared" si="19"/>
        <v>#DIV/0!</v>
      </c>
      <c r="AH55" s="27" t="e">
        <f t="shared" si="32"/>
        <v>#VALUE!</v>
      </c>
      <c r="AI55" s="27" t="e">
        <f t="shared" si="20"/>
        <v>#VALUE!</v>
      </c>
      <c r="AJ55" s="59">
        <f t="shared" si="21"/>
        <v>41729</v>
      </c>
      <c r="AK55" s="57">
        <f t="shared" si="22"/>
        <v>0</v>
      </c>
      <c r="AL55" s="57">
        <f t="shared" si="23"/>
        <v>1</v>
      </c>
      <c r="AM55" s="57">
        <f t="shared" si="24"/>
        <v>1900</v>
      </c>
      <c r="AN55" s="57">
        <f t="shared" si="25"/>
        <v>1900</v>
      </c>
      <c r="AO55" s="56" t="e">
        <f>DDB(D55,S55,M55,#REF!)</f>
        <v>#VALUE!</v>
      </c>
      <c r="AP55" s="59">
        <f t="shared" si="26"/>
        <v>0</v>
      </c>
      <c r="AQ55" s="60">
        <v>41730</v>
      </c>
      <c r="AR55" s="56">
        <f t="shared" si="36"/>
        <v>-41730</v>
      </c>
      <c r="AT55" s="58" t="e">
        <f t="shared" si="33"/>
        <v>#DIV/0!</v>
      </c>
    </row>
    <row r="56" spans="1:46">
      <c r="A56" s="42" t="str">
        <f t="shared" si="28"/>
        <v/>
      </c>
      <c r="B56" s="61"/>
      <c r="C56" s="88"/>
      <c r="D56" s="88"/>
      <c r="E56" s="63"/>
      <c r="F56" s="46"/>
      <c r="G56" s="46"/>
      <c r="H56" s="47"/>
      <c r="I56" s="48"/>
      <c r="J56" s="49"/>
      <c r="K56" s="50">
        <f t="shared" si="29"/>
        <v>0</v>
      </c>
      <c r="L56" s="51" t="str">
        <f t="shared" si="0"/>
        <v/>
      </c>
      <c r="M56" s="51" t="str">
        <f t="shared" si="1"/>
        <v/>
      </c>
      <c r="N56" s="51" t="str">
        <f t="shared" si="2"/>
        <v/>
      </c>
      <c r="O56" s="52" t="e">
        <f t="shared" si="34"/>
        <v>#DIV/0!</v>
      </c>
      <c r="P56" s="53" t="str">
        <f t="shared" si="4"/>
        <v/>
      </c>
      <c r="Q56" s="54" t="e">
        <f t="shared" si="35"/>
        <v>#DIV/0!</v>
      </c>
      <c r="R56" s="54" t="e">
        <f t="shared" si="6"/>
        <v>#DIV/0!</v>
      </c>
      <c r="S56" s="53">
        <f t="shared" si="7"/>
        <v>0</v>
      </c>
      <c r="T56" s="53">
        <f t="shared" si="8"/>
        <v>0</v>
      </c>
      <c r="U56" s="53" t="e">
        <f t="shared" si="30"/>
        <v>#DIV/0!</v>
      </c>
      <c r="V56" s="53" t="str">
        <f t="shared" si="9"/>
        <v/>
      </c>
      <c r="W56" s="55" t="str">
        <f t="shared" si="10"/>
        <v>Charge from Profit &amp; Loss Account</v>
      </c>
      <c r="X56" s="27" t="e">
        <f t="shared" si="11"/>
        <v>#DIV/0!</v>
      </c>
      <c r="Y56" s="56" t="e">
        <f t="shared" si="31"/>
        <v>#VALUE!</v>
      </c>
      <c r="Z56" s="57">
        <f t="shared" si="12"/>
        <v>0</v>
      </c>
      <c r="AA56" s="57">
        <f t="shared" si="13"/>
        <v>1</v>
      </c>
      <c r="AB56" s="57">
        <f t="shared" si="14"/>
        <v>1900</v>
      </c>
      <c r="AC56" s="57">
        <f t="shared" si="15"/>
        <v>1900</v>
      </c>
      <c r="AD56" s="58">
        <f t="shared" si="16"/>
        <v>0</v>
      </c>
      <c r="AE56" s="27" t="e">
        <f t="shared" si="17"/>
        <v>#DIV/0!</v>
      </c>
      <c r="AF56" s="27" t="e">
        <f t="shared" si="18"/>
        <v>#DIV/0!</v>
      </c>
      <c r="AG56" s="27" t="e">
        <f t="shared" si="19"/>
        <v>#DIV/0!</v>
      </c>
      <c r="AH56" s="27" t="e">
        <f t="shared" si="32"/>
        <v>#VALUE!</v>
      </c>
      <c r="AI56" s="27" t="e">
        <f t="shared" si="20"/>
        <v>#VALUE!</v>
      </c>
      <c r="AJ56" s="59">
        <f t="shared" si="21"/>
        <v>41729</v>
      </c>
      <c r="AK56" s="57">
        <f t="shared" si="22"/>
        <v>0</v>
      </c>
      <c r="AL56" s="57">
        <f t="shared" si="23"/>
        <v>1</v>
      </c>
      <c r="AM56" s="57">
        <f t="shared" si="24"/>
        <v>1900</v>
      </c>
      <c r="AN56" s="57">
        <f t="shared" si="25"/>
        <v>1900</v>
      </c>
      <c r="AO56" s="56" t="e">
        <f>DDB(D56,S56,M56,#REF!)</f>
        <v>#VALUE!</v>
      </c>
      <c r="AP56" s="59">
        <f t="shared" si="26"/>
        <v>0</v>
      </c>
      <c r="AQ56" s="60">
        <v>41730</v>
      </c>
      <c r="AR56" s="56">
        <f t="shared" si="36"/>
        <v>-41730</v>
      </c>
      <c r="AT56" s="58" t="e">
        <f t="shared" si="33"/>
        <v>#DIV/0!</v>
      </c>
    </row>
    <row r="57" spans="1:46">
      <c r="A57" s="42" t="str">
        <f t="shared" si="28"/>
        <v/>
      </c>
      <c r="B57" s="61"/>
      <c r="C57" s="88"/>
      <c r="D57" s="88"/>
      <c r="E57" s="63"/>
      <c r="F57" s="46"/>
      <c r="G57" s="46"/>
      <c r="H57" s="47"/>
      <c r="I57" s="48"/>
      <c r="J57" s="49"/>
      <c r="K57" s="50">
        <f t="shared" si="29"/>
        <v>0</v>
      </c>
      <c r="L57" s="51" t="str">
        <f t="shared" si="0"/>
        <v/>
      </c>
      <c r="M57" s="51" t="str">
        <f t="shared" si="1"/>
        <v/>
      </c>
      <c r="N57" s="51" t="str">
        <f t="shared" si="2"/>
        <v/>
      </c>
      <c r="O57" s="52" t="e">
        <f t="shared" si="34"/>
        <v>#DIV/0!</v>
      </c>
      <c r="P57" s="53" t="str">
        <f t="shared" si="4"/>
        <v/>
      </c>
      <c r="Q57" s="54" t="e">
        <f t="shared" si="35"/>
        <v>#DIV/0!</v>
      </c>
      <c r="R57" s="54" t="e">
        <f t="shared" si="6"/>
        <v>#DIV/0!</v>
      </c>
      <c r="S57" s="53">
        <f t="shared" si="7"/>
        <v>0</v>
      </c>
      <c r="T57" s="53">
        <f t="shared" si="8"/>
        <v>0</v>
      </c>
      <c r="U57" s="53" t="e">
        <f t="shared" si="30"/>
        <v>#DIV/0!</v>
      </c>
      <c r="V57" s="53" t="str">
        <f t="shared" si="9"/>
        <v/>
      </c>
      <c r="W57" s="55" t="str">
        <f t="shared" si="10"/>
        <v>Charge from Profit &amp; Loss Account</v>
      </c>
      <c r="X57" s="27" t="e">
        <f t="shared" si="11"/>
        <v>#DIV/0!</v>
      </c>
      <c r="Y57" s="56" t="e">
        <f t="shared" si="31"/>
        <v>#VALUE!</v>
      </c>
      <c r="Z57" s="57">
        <f t="shared" si="12"/>
        <v>0</v>
      </c>
      <c r="AA57" s="57">
        <f t="shared" si="13"/>
        <v>1</v>
      </c>
      <c r="AB57" s="57">
        <f t="shared" si="14"/>
        <v>1900</v>
      </c>
      <c r="AC57" s="57">
        <f t="shared" si="15"/>
        <v>1900</v>
      </c>
      <c r="AD57" s="58">
        <f t="shared" si="16"/>
        <v>0</v>
      </c>
      <c r="AE57" s="27" t="e">
        <f t="shared" si="17"/>
        <v>#DIV/0!</v>
      </c>
      <c r="AF57" s="27" t="e">
        <f t="shared" si="18"/>
        <v>#DIV/0!</v>
      </c>
      <c r="AG57" s="27" t="e">
        <f t="shared" si="19"/>
        <v>#DIV/0!</v>
      </c>
      <c r="AH57" s="27" t="e">
        <f t="shared" si="32"/>
        <v>#VALUE!</v>
      </c>
      <c r="AI57" s="27" t="e">
        <f t="shared" si="20"/>
        <v>#VALUE!</v>
      </c>
      <c r="AJ57" s="59">
        <f t="shared" si="21"/>
        <v>41729</v>
      </c>
      <c r="AK57" s="57">
        <f t="shared" si="22"/>
        <v>0</v>
      </c>
      <c r="AL57" s="57">
        <f t="shared" si="23"/>
        <v>1</v>
      </c>
      <c r="AM57" s="57">
        <f t="shared" si="24"/>
        <v>1900</v>
      </c>
      <c r="AN57" s="57">
        <f t="shared" si="25"/>
        <v>1900</v>
      </c>
      <c r="AO57" s="56" t="e">
        <f>DDB(D57,S57,M57,#REF!)</f>
        <v>#VALUE!</v>
      </c>
      <c r="AP57" s="59">
        <f t="shared" si="26"/>
        <v>0</v>
      </c>
      <c r="AQ57" s="60">
        <v>41730</v>
      </c>
      <c r="AR57" s="56">
        <f t="shared" si="36"/>
        <v>-41730</v>
      </c>
      <c r="AT57" s="58" t="e">
        <f t="shared" si="33"/>
        <v>#DIV/0!</v>
      </c>
    </row>
    <row r="58" spans="1:46">
      <c r="A58" s="42" t="str">
        <f t="shared" si="28"/>
        <v/>
      </c>
      <c r="B58" s="61"/>
      <c r="C58" s="88"/>
      <c r="D58" s="88"/>
      <c r="E58" s="63"/>
      <c r="F58" s="46"/>
      <c r="G58" s="46"/>
      <c r="H58" s="47"/>
      <c r="I58" s="48"/>
      <c r="J58" s="49"/>
      <c r="K58" s="50">
        <f t="shared" si="29"/>
        <v>0</v>
      </c>
      <c r="L58" s="51" t="str">
        <f t="shared" si="0"/>
        <v/>
      </c>
      <c r="M58" s="51" t="str">
        <f t="shared" si="1"/>
        <v/>
      </c>
      <c r="N58" s="51" t="str">
        <f t="shared" si="2"/>
        <v/>
      </c>
      <c r="O58" s="52" t="e">
        <f t="shared" si="34"/>
        <v>#DIV/0!</v>
      </c>
      <c r="P58" s="53" t="str">
        <f t="shared" si="4"/>
        <v/>
      </c>
      <c r="Q58" s="54" t="e">
        <f t="shared" si="35"/>
        <v>#DIV/0!</v>
      </c>
      <c r="R58" s="54" t="e">
        <f t="shared" si="6"/>
        <v>#DIV/0!</v>
      </c>
      <c r="S58" s="53">
        <f t="shared" si="7"/>
        <v>0</v>
      </c>
      <c r="T58" s="53">
        <f t="shared" si="8"/>
        <v>0</v>
      </c>
      <c r="U58" s="53" t="e">
        <f t="shared" si="30"/>
        <v>#DIV/0!</v>
      </c>
      <c r="V58" s="53" t="str">
        <f t="shared" si="9"/>
        <v/>
      </c>
      <c r="W58" s="55" t="str">
        <f t="shared" si="10"/>
        <v>Charge from Profit &amp; Loss Account</v>
      </c>
      <c r="X58" s="27" t="e">
        <f t="shared" si="11"/>
        <v>#DIV/0!</v>
      </c>
      <c r="Y58" s="56" t="e">
        <f t="shared" si="31"/>
        <v>#VALUE!</v>
      </c>
      <c r="Z58" s="57">
        <f t="shared" si="12"/>
        <v>0</v>
      </c>
      <c r="AA58" s="57">
        <f t="shared" si="13"/>
        <v>1</v>
      </c>
      <c r="AB58" s="57">
        <f t="shared" si="14"/>
        <v>1900</v>
      </c>
      <c r="AC58" s="57">
        <f t="shared" si="15"/>
        <v>1900</v>
      </c>
      <c r="AD58" s="58">
        <f t="shared" si="16"/>
        <v>0</v>
      </c>
      <c r="AE58" s="27" t="e">
        <f t="shared" si="17"/>
        <v>#DIV/0!</v>
      </c>
      <c r="AF58" s="27" t="e">
        <f t="shared" si="18"/>
        <v>#DIV/0!</v>
      </c>
      <c r="AG58" s="27" t="e">
        <f t="shared" si="19"/>
        <v>#DIV/0!</v>
      </c>
      <c r="AH58" s="27" t="e">
        <f t="shared" si="32"/>
        <v>#VALUE!</v>
      </c>
      <c r="AI58" s="27" t="e">
        <f t="shared" si="20"/>
        <v>#VALUE!</v>
      </c>
      <c r="AJ58" s="59">
        <f t="shared" si="21"/>
        <v>41729</v>
      </c>
      <c r="AK58" s="57">
        <f t="shared" si="22"/>
        <v>0</v>
      </c>
      <c r="AL58" s="57">
        <f t="shared" si="23"/>
        <v>1</v>
      </c>
      <c r="AM58" s="57">
        <f t="shared" si="24"/>
        <v>1900</v>
      </c>
      <c r="AN58" s="57">
        <f t="shared" si="25"/>
        <v>1900</v>
      </c>
      <c r="AO58" s="56" t="e">
        <f>DDB(D58,S58,M58,#REF!)</f>
        <v>#VALUE!</v>
      </c>
      <c r="AP58" s="59">
        <f t="shared" si="26"/>
        <v>0</v>
      </c>
      <c r="AQ58" s="60">
        <v>41730</v>
      </c>
      <c r="AR58" s="56">
        <f t="shared" si="36"/>
        <v>-41730</v>
      </c>
      <c r="AT58" s="58" t="e">
        <f t="shared" si="33"/>
        <v>#DIV/0!</v>
      </c>
    </row>
    <row r="59" spans="1:46">
      <c r="A59" s="42" t="str">
        <f t="shared" si="28"/>
        <v/>
      </c>
      <c r="B59" s="61"/>
      <c r="C59" s="88"/>
      <c r="D59" s="88"/>
      <c r="E59" s="63"/>
      <c r="F59" s="46"/>
      <c r="G59" s="46"/>
      <c r="H59" s="47"/>
      <c r="I59" s="48"/>
      <c r="J59" s="49"/>
      <c r="K59" s="50">
        <f t="shared" si="29"/>
        <v>0</v>
      </c>
      <c r="L59" s="51" t="str">
        <f t="shared" si="0"/>
        <v/>
      </c>
      <c r="M59" s="51" t="str">
        <f t="shared" si="1"/>
        <v/>
      </c>
      <c r="N59" s="51" t="str">
        <f t="shared" si="2"/>
        <v/>
      </c>
      <c r="O59" s="52" t="e">
        <f t="shared" si="34"/>
        <v>#DIV/0!</v>
      </c>
      <c r="P59" s="53" t="str">
        <f t="shared" si="4"/>
        <v/>
      </c>
      <c r="Q59" s="54" t="e">
        <f t="shared" si="35"/>
        <v>#DIV/0!</v>
      </c>
      <c r="R59" s="54" t="e">
        <f t="shared" si="6"/>
        <v>#DIV/0!</v>
      </c>
      <c r="S59" s="53">
        <f t="shared" si="7"/>
        <v>0</v>
      </c>
      <c r="T59" s="53">
        <f t="shared" si="8"/>
        <v>0</v>
      </c>
      <c r="U59" s="53" t="e">
        <f t="shared" si="30"/>
        <v>#DIV/0!</v>
      </c>
      <c r="V59" s="53" t="str">
        <f t="shared" si="9"/>
        <v/>
      </c>
      <c r="W59" s="55" t="str">
        <f t="shared" si="10"/>
        <v>Charge from Profit &amp; Loss Account</v>
      </c>
      <c r="X59" s="27" t="e">
        <f t="shared" si="11"/>
        <v>#DIV/0!</v>
      </c>
      <c r="Y59" s="56" t="e">
        <f t="shared" si="31"/>
        <v>#VALUE!</v>
      </c>
      <c r="Z59" s="57">
        <f t="shared" si="12"/>
        <v>0</v>
      </c>
      <c r="AA59" s="57">
        <f t="shared" si="13"/>
        <v>1</v>
      </c>
      <c r="AB59" s="57">
        <f t="shared" si="14"/>
        <v>1900</v>
      </c>
      <c r="AC59" s="57">
        <f t="shared" si="15"/>
        <v>1900</v>
      </c>
      <c r="AD59" s="58">
        <f t="shared" si="16"/>
        <v>0</v>
      </c>
      <c r="AE59" s="27" t="e">
        <f t="shared" si="17"/>
        <v>#DIV/0!</v>
      </c>
      <c r="AF59" s="27" t="e">
        <f t="shared" si="18"/>
        <v>#DIV/0!</v>
      </c>
      <c r="AG59" s="27" t="e">
        <f t="shared" si="19"/>
        <v>#DIV/0!</v>
      </c>
      <c r="AH59" s="27" t="e">
        <f t="shared" si="32"/>
        <v>#VALUE!</v>
      </c>
      <c r="AI59" s="27" t="e">
        <f t="shared" si="20"/>
        <v>#VALUE!</v>
      </c>
      <c r="AJ59" s="59">
        <f t="shared" si="21"/>
        <v>41729</v>
      </c>
      <c r="AK59" s="57">
        <f t="shared" si="22"/>
        <v>0</v>
      </c>
      <c r="AL59" s="57">
        <f t="shared" si="23"/>
        <v>1</v>
      </c>
      <c r="AM59" s="57">
        <f t="shared" si="24"/>
        <v>1900</v>
      </c>
      <c r="AN59" s="57">
        <f t="shared" si="25"/>
        <v>1900</v>
      </c>
      <c r="AO59" s="56" t="e">
        <f>DDB(D59,S59,M59,#REF!)</f>
        <v>#VALUE!</v>
      </c>
      <c r="AP59" s="59">
        <f t="shared" si="26"/>
        <v>0</v>
      </c>
      <c r="AQ59" s="60">
        <v>41730</v>
      </c>
      <c r="AR59" s="56">
        <f t="shared" si="36"/>
        <v>-41730</v>
      </c>
      <c r="AT59" s="58" t="e">
        <f t="shared" si="33"/>
        <v>#DIV/0!</v>
      </c>
    </row>
    <row r="60" spans="1:46">
      <c r="A60" s="42" t="str">
        <f t="shared" si="28"/>
        <v/>
      </c>
      <c r="B60" s="61"/>
      <c r="C60" s="88"/>
      <c r="D60" s="88"/>
      <c r="E60" s="63"/>
      <c r="F60" s="46"/>
      <c r="G60" s="46"/>
      <c r="H60" s="47"/>
      <c r="I60" s="48"/>
      <c r="J60" s="49"/>
      <c r="K60" s="50">
        <f t="shared" si="29"/>
        <v>0</v>
      </c>
      <c r="L60" s="51" t="str">
        <f t="shared" si="0"/>
        <v/>
      </c>
      <c r="M60" s="51" t="str">
        <f t="shared" si="1"/>
        <v/>
      </c>
      <c r="N60" s="51" t="str">
        <f t="shared" si="2"/>
        <v/>
      </c>
      <c r="O60" s="52" t="e">
        <f t="shared" si="34"/>
        <v>#DIV/0!</v>
      </c>
      <c r="P60" s="53" t="str">
        <f t="shared" si="4"/>
        <v/>
      </c>
      <c r="Q60" s="54" t="e">
        <f t="shared" si="35"/>
        <v>#DIV/0!</v>
      </c>
      <c r="R60" s="54" t="e">
        <f t="shared" si="6"/>
        <v>#DIV/0!</v>
      </c>
      <c r="S60" s="53">
        <f t="shared" si="7"/>
        <v>0</v>
      </c>
      <c r="T60" s="53">
        <f t="shared" si="8"/>
        <v>0</v>
      </c>
      <c r="U60" s="53" t="e">
        <f t="shared" si="30"/>
        <v>#DIV/0!</v>
      </c>
      <c r="V60" s="53" t="str">
        <f t="shared" si="9"/>
        <v/>
      </c>
      <c r="W60" s="55" t="str">
        <f t="shared" si="10"/>
        <v>Charge from Profit &amp; Loss Account</v>
      </c>
      <c r="X60" s="27" t="e">
        <f t="shared" si="11"/>
        <v>#DIV/0!</v>
      </c>
      <c r="Y60" s="56" t="e">
        <f t="shared" si="31"/>
        <v>#VALUE!</v>
      </c>
      <c r="Z60" s="57">
        <f t="shared" si="12"/>
        <v>0</v>
      </c>
      <c r="AA60" s="57">
        <f t="shared" si="13"/>
        <v>1</v>
      </c>
      <c r="AB60" s="57">
        <f t="shared" si="14"/>
        <v>1900</v>
      </c>
      <c r="AC60" s="57">
        <f t="shared" si="15"/>
        <v>1900</v>
      </c>
      <c r="AD60" s="58">
        <f t="shared" si="16"/>
        <v>0</v>
      </c>
      <c r="AE60" s="27" t="e">
        <f t="shared" si="17"/>
        <v>#DIV/0!</v>
      </c>
      <c r="AF60" s="27" t="e">
        <f t="shared" si="18"/>
        <v>#DIV/0!</v>
      </c>
      <c r="AG60" s="27" t="e">
        <f t="shared" si="19"/>
        <v>#DIV/0!</v>
      </c>
      <c r="AH60" s="27" t="e">
        <f t="shared" si="32"/>
        <v>#VALUE!</v>
      </c>
      <c r="AI60" s="27" t="e">
        <f t="shared" si="20"/>
        <v>#VALUE!</v>
      </c>
      <c r="AJ60" s="59">
        <f t="shared" si="21"/>
        <v>41729</v>
      </c>
      <c r="AK60" s="57">
        <f t="shared" si="22"/>
        <v>0</v>
      </c>
      <c r="AL60" s="57">
        <f t="shared" si="23"/>
        <v>1</v>
      </c>
      <c r="AM60" s="57">
        <f t="shared" si="24"/>
        <v>1900</v>
      </c>
      <c r="AN60" s="57">
        <f t="shared" si="25"/>
        <v>1900</v>
      </c>
      <c r="AO60" s="56" t="e">
        <f>DDB(D60,S60,M60,#REF!)</f>
        <v>#VALUE!</v>
      </c>
      <c r="AP60" s="59">
        <f t="shared" si="26"/>
        <v>0</v>
      </c>
      <c r="AQ60" s="60">
        <v>41730</v>
      </c>
      <c r="AR60" s="56">
        <f t="shared" si="36"/>
        <v>-41730</v>
      </c>
      <c r="AT60" s="58" t="e">
        <f t="shared" si="33"/>
        <v>#DIV/0!</v>
      </c>
    </row>
    <row r="61" spans="1:46">
      <c r="A61" s="42" t="str">
        <f t="shared" si="28"/>
        <v/>
      </c>
      <c r="B61" s="61"/>
      <c r="C61" s="88"/>
      <c r="D61" s="88"/>
      <c r="E61" s="63"/>
      <c r="F61" s="46"/>
      <c r="G61" s="46"/>
      <c r="H61" s="47"/>
      <c r="I61" s="48"/>
      <c r="J61" s="49"/>
      <c r="K61" s="50">
        <f t="shared" si="29"/>
        <v>0</v>
      </c>
      <c r="L61" s="51" t="str">
        <f t="shared" si="0"/>
        <v/>
      </c>
      <c r="M61" s="51" t="str">
        <f t="shared" si="1"/>
        <v/>
      </c>
      <c r="N61" s="51" t="str">
        <f t="shared" si="2"/>
        <v/>
      </c>
      <c r="O61" s="52" t="e">
        <f t="shared" si="34"/>
        <v>#DIV/0!</v>
      </c>
      <c r="P61" s="53" t="str">
        <f t="shared" si="4"/>
        <v/>
      </c>
      <c r="Q61" s="54" t="e">
        <f t="shared" si="35"/>
        <v>#DIV/0!</v>
      </c>
      <c r="R61" s="54" t="e">
        <f t="shared" si="6"/>
        <v>#DIV/0!</v>
      </c>
      <c r="S61" s="53">
        <f t="shared" si="7"/>
        <v>0</v>
      </c>
      <c r="T61" s="53">
        <f t="shared" si="8"/>
        <v>0</v>
      </c>
      <c r="U61" s="53" t="e">
        <f t="shared" si="30"/>
        <v>#DIV/0!</v>
      </c>
      <c r="V61" s="53" t="str">
        <f t="shared" si="9"/>
        <v/>
      </c>
      <c r="W61" s="55" t="str">
        <f t="shared" si="10"/>
        <v>Charge from Profit &amp; Loss Account</v>
      </c>
      <c r="X61" s="27" t="e">
        <f t="shared" si="11"/>
        <v>#DIV/0!</v>
      </c>
      <c r="Y61" s="56" t="e">
        <f t="shared" si="31"/>
        <v>#VALUE!</v>
      </c>
      <c r="Z61" s="57">
        <f t="shared" si="12"/>
        <v>0</v>
      </c>
      <c r="AA61" s="57">
        <f t="shared" si="13"/>
        <v>1</v>
      </c>
      <c r="AB61" s="57">
        <f t="shared" si="14"/>
        <v>1900</v>
      </c>
      <c r="AC61" s="57">
        <f t="shared" si="15"/>
        <v>1900</v>
      </c>
      <c r="AD61" s="58">
        <f t="shared" si="16"/>
        <v>0</v>
      </c>
      <c r="AE61" s="27" t="e">
        <f t="shared" si="17"/>
        <v>#DIV/0!</v>
      </c>
      <c r="AF61" s="27" t="e">
        <f t="shared" si="18"/>
        <v>#DIV/0!</v>
      </c>
      <c r="AG61" s="27" t="e">
        <f t="shared" si="19"/>
        <v>#DIV/0!</v>
      </c>
      <c r="AH61" s="27" t="e">
        <f t="shared" si="32"/>
        <v>#VALUE!</v>
      </c>
      <c r="AI61" s="27" t="e">
        <f t="shared" si="20"/>
        <v>#VALUE!</v>
      </c>
      <c r="AJ61" s="59">
        <f t="shared" si="21"/>
        <v>41729</v>
      </c>
      <c r="AK61" s="57">
        <f t="shared" si="22"/>
        <v>0</v>
      </c>
      <c r="AL61" s="57">
        <f t="shared" si="23"/>
        <v>1</v>
      </c>
      <c r="AM61" s="57">
        <f t="shared" si="24"/>
        <v>1900</v>
      </c>
      <c r="AN61" s="57">
        <f t="shared" si="25"/>
        <v>1900</v>
      </c>
      <c r="AO61" s="56" t="e">
        <f>DDB(D61,S61,M61,#REF!)</f>
        <v>#VALUE!</v>
      </c>
      <c r="AP61" s="59">
        <f t="shared" si="26"/>
        <v>0</v>
      </c>
      <c r="AQ61" s="60">
        <v>41730</v>
      </c>
      <c r="AR61" s="56">
        <f t="shared" si="36"/>
        <v>-41730</v>
      </c>
      <c r="AT61" s="58" t="e">
        <f t="shared" si="33"/>
        <v>#DIV/0!</v>
      </c>
    </row>
    <row r="62" spans="1:46">
      <c r="A62" s="42" t="str">
        <f t="shared" si="28"/>
        <v/>
      </c>
      <c r="B62" s="61"/>
      <c r="C62" s="88"/>
      <c r="D62" s="88"/>
      <c r="E62" s="70"/>
      <c r="F62" s="46"/>
      <c r="G62" s="46"/>
      <c r="H62" s="47"/>
      <c r="I62" s="48"/>
      <c r="J62" s="49"/>
      <c r="K62" s="50">
        <f t="shared" si="29"/>
        <v>0</v>
      </c>
      <c r="L62" s="51" t="str">
        <f t="shared" si="0"/>
        <v/>
      </c>
      <c r="M62" s="51" t="str">
        <f t="shared" si="1"/>
        <v/>
      </c>
      <c r="N62" s="51" t="str">
        <f t="shared" si="2"/>
        <v/>
      </c>
      <c r="O62" s="52" t="e">
        <f t="shared" si="34"/>
        <v>#DIV/0!</v>
      </c>
      <c r="P62" s="53" t="str">
        <f t="shared" si="4"/>
        <v/>
      </c>
      <c r="Q62" s="54" t="e">
        <f t="shared" si="35"/>
        <v>#DIV/0!</v>
      </c>
      <c r="R62" s="54" t="e">
        <f t="shared" si="6"/>
        <v>#DIV/0!</v>
      </c>
      <c r="S62" s="53">
        <f t="shared" si="7"/>
        <v>0</v>
      </c>
      <c r="T62" s="53">
        <f t="shared" si="8"/>
        <v>0</v>
      </c>
      <c r="U62" s="53" t="e">
        <f t="shared" si="30"/>
        <v>#DIV/0!</v>
      </c>
      <c r="V62" s="53" t="str">
        <f t="shared" si="9"/>
        <v/>
      </c>
      <c r="W62" s="55" t="str">
        <f t="shared" si="10"/>
        <v>Charge from Profit &amp; Loss Account</v>
      </c>
      <c r="X62" s="27" t="e">
        <f t="shared" si="11"/>
        <v>#DIV/0!</v>
      </c>
      <c r="Y62" s="56" t="e">
        <f t="shared" si="31"/>
        <v>#VALUE!</v>
      </c>
      <c r="Z62" s="57">
        <f t="shared" si="12"/>
        <v>0</v>
      </c>
      <c r="AA62" s="57">
        <f t="shared" si="13"/>
        <v>1</v>
      </c>
      <c r="AB62" s="57">
        <f t="shared" si="14"/>
        <v>1900</v>
      </c>
      <c r="AC62" s="57">
        <f t="shared" si="15"/>
        <v>1900</v>
      </c>
      <c r="AD62" s="58">
        <f t="shared" si="16"/>
        <v>0</v>
      </c>
      <c r="AE62" s="27" t="e">
        <f t="shared" si="17"/>
        <v>#DIV/0!</v>
      </c>
      <c r="AF62" s="27" t="e">
        <f t="shared" si="18"/>
        <v>#DIV/0!</v>
      </c>
      <c r="AG62" s="27" t="e">
        <f t="shared" si="19"/>
        <v>#DIV/0!</v>
      </c>
      <c r="AH62" s="27" t="e">
        <f t="shared" si="32"/>
        <v>#VALUE!</v>
      </c>
      <c r="AI62" s="27" t="e">
        <f t="shared" si="20"/>
        <v>#VALUE!</v>
      </c>
      <c r="AJ62" s="59">
        <f t="shared" si="21"/>
        <v>41729</v>
      </c>
      <c r="AK62" s="57">
        <f t="shared" si="22"/>
        <v>0</v>
      </c>
      <c r="AL62" s="57">
        <f t="shared" si="23"/>
        <v>1</v>
      </c>
      <c r="AM62" s="57">
        <f t="shared" si="24"/>
        <v>1900</v>
      </c>
      <c r="AN62" s="57">
        <f t="shared" si="25"/>
        <v>1900</v>
      </c>
      <c r="AO62" s="56" t="e">
        <f>DDB(D62,S62,M62,#REF!)</f>
        <v>#VALUE!</v>
      </c>
      <c r="AP62" s="59">
        <f t="shared" si="26"/>
        <v>0</v>
      </c>
      <c r="AQ62" s="60">
        <v>41730</v>
      </c>
      <c r="AR62" s="56">
        <f t="shared" si="36"/>
        <v>-41730</v>
      </c>
      <c r="AT62" s="58" t="e">
        <f t="shared" si="33"/>
        <v>#DIV/0!</v>
      </c>
    </row>
    <row r="63" spans="1:46">
      <c r="A63" s="42" t="str">
        <f t="shared" si="28"/>
        <v/>
      </c>
      <c r="B63" s="61"/>
      <c r="C63" s="88"/>
      <c r="D63" s="88"/>
      <c r="E63" s="70"/>
      <c r="F63" s="46"/>
      <c r="G63" s="46"/>
      <c r="H63" s="47"/>
      <c r="I63" s="48"/>
      <c r="J63" s="49"/>
      <c r="K63" s="50">
        <f t="shared" si="29"/>
        <v>0</v>
      </c>
      <c r="L63" s="51" t="str">
        <f t="shared" si="0"/>
        <v/>
      </c>
      <c r="M63" s="51" t="str">
        <f t="shared" si="1"/>
        <v/>
      </c>
      <c r="N63" s="51" t="str">
        <f t="shared" si="2"/>
        <v/>
      </c>
      <c r="O63" s="52" t="e">
        <f t="shared" si="34"/>
        <v>#DIV/0!</v>
      </c>
      <c r="P63" s="53" t="str">
        <f t="shared" si="4"/>
        <v/>
      </c>
      <c r="Q63" s="54" t="e">
        <f t="shared" si="35"/>
        <v>#DIV/0!</v>
      </c>
      <c r="R63" s="54" t="e">
        <f t="shared" si="6"/>
        <v>#DIV/0!</v>
      </c>
      <c r="S63" s="53">
        <f t="shared" si="7"/>
        <v>0</v>
      </c>
      <c r="T63" s="53">
        <f t="shared" si="8"/>
        <v>0</v>
      </c>
      <c r="U63" s="53" t="e">
        <f t="shared" si="30"/>
        <v>#DIV/0!</v>
      </c>
      <c r="V63" s="53" t="str">
        <f t="shared" si="9"/>
        <v/>
      </c>
      <c r="W63" s="55" t="str">
        <f t="shared" si="10"/>
        <v>Charge from Profit &amp; Loss Account</v>
      </c>
      <c r="X63" s="27" t="e">
        <f t="shared" si="11"/>
        <v>#DIV/0!</v>
      </c>
      <c r="Y63" s="56" t="e">
        <f t="shared" si="31"/>
        <v>#VALUE!</v>
      </c>
      <c r="Z63" s="57">
        <f t="shared" si="12"/>
        <v>0</v>
      </c>
      <c r="AA63" s="57">
        <f t="shared" si="13"/>
        <v>1</v>
      </c>
      <c r="AB63" s="57">
        <f t="shared" si="14"/>
        <v>1900</v>
      </c>
      <c r="AC63" s="57">
        <f t="shared" si="15"/>
        <v>1900</v>
      </c>
      <c r="AD63" s="58">
        <f t="shared" si="16"/>
        <v>0</v>
      </c>
      <c r="AE63" s="27" t="e">
        <f t="shared" si="17"/>
        <v>#DIV/0!</v>
      </c>
      <c r="AF63" s="27" t="e">
        <f t="shared" si="18"/>
        <v>#DIV/0!</v>
      </c>
      <c r="AG63" s="27" t="e">
        <f t="shared" si="19"/>
        <v>#DIV/0!</v>
      </c>
      <c r="AH63" s="27" t="e">
        <f t="shared" si="32"/>
        <v>#VALUE!</v>
      </c>
      <c r="AI63" s="27" t="e">
        <f t="shared" si="20"/>
        <v>#VALUE!</v>
      </c>
      <c r="AJ63" s="59">
        <f t="shared" si="21"/>
        <v>41729</v>
      </c>
      <c r="AK63" s="57">
        <f t="shared" si="22"/>
        <v>0</v>
      </c>
      <c r="AL63" s="57">
        <f t="shared" si="23"/>
        <v>1</v>
      </c>
      <c r="AM63" s="57">
        <f t="shared" si="24"/>
        <v>1900</v>
      </c>
      <c r="AN63" s="57">
        <f t="shared" si="25"/>
        <v>1900</v>
      </c>
      <c r="AO63" s="56" t="e">
        <f>DDB(D63,S63,M63,#REF!)</f>
        <v>#VALUE!</v>
      </c>
      <c r="AP63" s="59">
        <f t="shared" si="26"/>
        <v>0</v>
      </c>
      <c r="AQ63" s="60">
        <v>41730</v>
      </c>
      <c r="AR63" s="56">
        <f t="shared" si="36"/>
        <v>-41730</v>
      </c>
      <c r="AT63" s="58" t="e">
        <f t="shared" si="33"/>
        <v>#DIV/0!</v>
      </c>
    </row>
    <row r="64" spans="1:46">
      <c r="A64" s="42" t="str">
        <f t="shared" si="28"/>
        <v/>
      </c>
      <c r="B64" s="61"/>
      <c r="C64" s="88"/>
      <c r="D64" s="88"/>
      <c r="E64" s="70"/>
      <c r="F64" s="46"/>
      <c r="G64" s="46"/>
      <c r="H64" s="47"/>
      <c r="I64" s="48"/>
      <c r="J64" s="49"/>
      <c r="K64" s="50">
        <f t="shared" si="29"/>
        <v>0</v>
      </c>
      <c r="L64" s="51" t="str">
        <f t="shared" si="0"/>
        <v/>
      </c>
      <c r="M64" s="51" t="str">
        <f t="shared" si="1"/>
        <v/>
      </c>
      <c r="N64" s="51" t="str">
        <f t="shared" si="2"/>
        <v/>
      </c>
      <c r="O64" s="52" t="e">
        <f t="shared" si="34"/>
        <v>#DIV/0!</v>
      </c>
      <c r="P64" s="53" t="str">
        <f t="shared" si="4"/>
        <v/>
      </c>
      <c r="Q64" s="54" t="e">
        <f t="shared" si="35"/>
        <v>#DIV/0!</v>
      </c>
      <c r="R64" s="54" t="e">
        <f t="shared" si="6"/>
        <v>#DIV/0!</v>
      </c>
      <c r="S64" s="53">
        <f t="shared" si="7"/>
        <v>0</v>
      </c>
      <c r="T64" s="53">
        <f t="shared" si="8"/>
        <v>0</v>
      </c>
      <c r="U64" s="53" t="e">
        <f t="shared" si="30"/>
        <v>#DIV/0!</v>
      </c>
      <c r="V64" s="53" t="str">
        <f t="shared" si="9"/>
        <v/>
      </c>
      <c r="W64" s="55" t="str">
        <f t="shared" si="10"/>
        <v>Charge from Profit &amp; Loss Account</v>
      </c>
      <c r="X64" s="27" t="e">
        <f t="shared" si="11"/>
        <v>#DIV/0!</v>
      </c>
      <c r="Y64" s="56" t="e">
        <f t="shared" si="31"/>
        <v>#VALUE!</v>
      </c>
      <c r="Z64" s="57">
        <f t="shared" si="12"/>
        <v>0</v>
      </c>
      <c r="AA64" s="57">
        <f t="shared" si="13"/>
        <v>1</v>
      </c>
      <c r="AB64" s="57">
        <f t="shared" si="14"/>
        <v>1900</v>
      </c>
      <c r="AC64" s="57">
        <f t="shared" si="15"/>
        <v>1900</v>
      </c>
      <c r="AD64" s="58">
        <f t="shared" si="16"/>
        <v>0</v>
      </c>
      <c r="AE64" s="27" t="e">
        <f t="shared" si="17"/>
        <v>#DIV/0!</v>
      </c>
      <c r="AF64" s="27" t="e">
        <f t="shared" si="18"/>
        <v>#DIV/0!</v>
      </c>
      <c r="AG64" s="27" t="e">
        <f t="shared" si="19"/>
        <v>#DIV/0!</v>
      </c>
      <c r="AH64" s="27" t="e">
        <f t="shared" si="32"/>
        <v>#VALUE!</v>
      </c>
      <c r="AI64" s="27" t="e">
        <f t="shared" si="20"/>
        <v>#VALUE!</v>
      </c>
      <c r="AJ64" s="59">
        <f t="shared" si="21"/>
        <v>41729</v>
      </c>
      <c r="AK64" s="57">
        <f t="shared" si="22"/>
        <v>0</v>
      </c>
      <c r="AL64" s="57">
        <f t="shared" si="23"/>
        <v>1</v>
      </c>
      <c r="AM64" s="57">
        <f t="shared" si="24"/>
        <v>1900</v>
      </c>
      <c r="AN64" s="57">
        <f t="shared" si="25"/>
        <v>1900</v>
      </c>
      <c r="AO64" s="56" t="e">
        <f>DDB(D64,S64,M64,#REF!)</f>
        <v>#VALUE!</v>
      </c>
      <c r="AP64" s="59">
        <f t="shared" si="26"/>
        <v>0</v>
      </c>
      <c r="AQ64" s="60">
        <v>41730</v>
      </c>
      <c r="AR64" s="56">
        <f t="shared" si="36"/>
        <v>-41730</v>
      </c>
      <c r="AT64" s="58" t="e">
        <f t="shared" si="33"/>
        <v>#DIV/0!</v>
      </c>
    </row>
    <row r="65" spans="1:46">
      <c r="A65" s="42" t="str">
        <f t="shared" si="28"/>
        <v/>
      </c>
      <c r="B65" s="61"/>
      <c r="C65" s="88"/>
      <c r="D65" s="88"/>
      <c r="E65" s="63"/>
      <c r="F65" s="46"/>
      <c r="G65" s="46"/>
      <c r="H65" s="47"/>
      <c r="I65" s="48"/>
      <c r="J65" s="49"/>
      <c r="K65" s="50">
        <f t="shared" si="29"/>
        <v>0</v>
      </c>
      <c r="L65" s="51" t="str">
        <f t="shared" si="0"/>
        <v/>
      </c>
      <c r="M65" s="51" t="str">
        <f t="shared" si="1"/>
        <v/>
      </c>
      <c r="N65" s="51" t="str">
        <f t="shared" si="2"/>
        <v/>
      </c>
      <c r="O65" s="52" t="e">
        <f t="shared" si="34"/>
        <v>#DIV/0!</v>
      </c>
      <c r="P65" s="53" t="str">
        <f t="shared" si="4"/>
        <v/>
      </c>
      <c r="Q65" s="54" t="e">
        <f t="shared" si="35"/>
        <v>#DIV/0!</v>
      </c>
      <c r="R65" s="54" t="e">
        <f t="shared" si="6"/>
        <v>#DIV/0!</v>
      </c>
      <c r="S65" s="53">
        <f t="shared" si="7"/>
        <v>0</v>
      </c>
      <c r="T65" s="53">
        <f t="shared" si="8"/>
        <v>0</v>
      </c>
      <c r="U65" s="53" t="e">
        <f t="shared" si="30"/>
        <v>#DIV/0!</v>
      </c>
      <c r="V65" s="53" t="str">
        <f t="shared" si="9"/>
        <v/>
      </c>
      <c r="W65" s="55" t="str">
        <f t="shared" si="10"/>
        <v>Charge from Profit &amp; Loss Account</v>
      </c>
      <c r="X65" s="27" t="e">
        <f t="shared" si="11"/>
        <v>#DIV/0!</v>
      </c>
      <c r="Y65" s="56" t="e">
        <f t="shared" si="31"/>
        <v>#VALUE!</v>
      </c>
      <c r="Z65" s="57">
        <f t="shared" si="12"/>
        <v>0</v>
      </c>
      <c r="AA65" s="57">
        <f t="shared" si="13"/>
        <v>1</v>
      </c>
      <c r="AB65" s="57">
        <f t="shared" si="14"/>
        <v>1900</v>
      </c>
      <c r="AC65" s="57">
        <f t="shared" si="15"/>
        <v>1900</v>
      </c>
      <c r="AD65" s="58">
        <f t="shared" si="16"/>
        <v>0</v>
      </c>
      <c r="AE65" s="27" t="e">
        <f t="shared" si="17"/>
        <v>#DIV/0!</v>
      </c>
      <c r="AF65" s="27" t="e">
        <f t="shared" si="18"/>
        <v>#DIV/0!</v>
      </c>
      <c r="AG65" s="27" t="e">
        <f t="shared" si="19"/>
        <v>#DIV/0!</v>
      </c>
      <c r="AH65" s="27" t="e">
        <f t="shared" si="32"/>
        <v>#VALUE!</v>
      </c>
      <c r="AI65" s="27" t="e">
        <f t="shared" si="20"/>
        <v>#VALUE!</v>
      </c>
      <c r="AJ65" s="59">
        <f t="shared" si="21"/>
        <v>41729</v>
      </c>
      <c r="AK65" s="57">
        <f t="shared" si="22"/>
        <v>0</v>
      </c>
      <c r="AL65" s="57">
        <f t="shared" si="23"/>
        <v>1</v>
      </c>
      <c r="AM65" s="57">
        <f t="shared" si="24"/>
        <v>1900</v>
      </c>
      <c r="AN65" s="57">
        <f t="shared" si="25"/>
        <v>1900</v>
      </c>
      <c r="AO65" s="56" t="e">
        <f>DDB(D65,S65,M65,#REF!)</f>
        <v>#VALUE!</v>
      </c>
      <c r="AP65" s="59">
        <f t="shared" si="26"/>
        <v>0</v>
      </c>
      <c r="AQ65" s="60">
        <v>41730</v>
      </c>
      <c r="AR65" s="56">
        <f t="shared" si="36"/>
        <v>-41730</v>
      </c>
      <c r="AT65" s="58" t="e">
        <f t="shared" si="33"/>
        <v>#DIV/0!</v>
      </c>
    </row>
    <row r="66" spans="1:46">
      <c r="A66" s="42" t="str">
        <f t="shared" si="28"/>
        <v/>
      </c>
      <c r="B66" s="61"/>
      <c r="C66" s="88"/>
      <c r="D66" s="88"/>
      <c r="E66" s="70"/>
      <c r="F66" s="46"/>
      <c r="G66" s="46"/>
      <c r="H66" s="47"/>
      <c r="I66" s="48"/>
      <c r="J66" s="49"/>
      <c r="K66" s="50">
        <f t="shared" si="29"/>
        <v>0</v>
      </c>
      <c r="L66" s="51" t="str">
        <f t="shared" si="0"/>
        <v/>
      </c>
      <c r="M66" s="51" t="str">
        <f t="shared" si="1"/>
        <v/>
      </c>
      <c r="N66" s="51" t="str">
        <f t="shared" si="2"/>
        <v/>
      </c>
      <c r="O66" s="52" t="e">
        <f t="shared" si="34"/>
        <v>#DIV/0!</v>
      </c>
      <c r="P66" s="53" t="str">
        <f t="shared" si="4"/>
        <v/>
      </c>
      <c r="Q66" s="54" t="e">
        <f t="shared" si="35"/>
        <v>#DIV/0!</v>
      </c>
      <c r="R66" s="54" t="e">
        <f t="shared" si="6"/>
        <v>#DIV/0!</v>
      </c>
      <c r="S66" s="53">
        <f t="shared" si="7"/>
        <v>0</v>
      </c>
      <c r="T66" s="53">
        <f t="shared" si="8"/>
        <v>0</v>
      </c>
      <c r="U66" s="53" t="e">
        <f t="shared" si="30"/>
        <v>#DIV/0!</v>
      </c>
      <c r="V66" s="53" t="str">
        <f t="shared" si="9"/>
        <v/>
      </c>
      <c r="W66" s="55" t="str">
        <f t="shared" si="10"/>
        <v>Charge from Profit &amp; Loss Account</v>
      </c>
      <c r="X66" s="27" t="e">
        <f t="shared" si="11"/>
        <v>#DIV/0!</v>
      </c>
      <c r="Y66" s="56" t="e">
        <f t="shared" si="31"/>
        <v>#VALUE!</v>
      </c>
      <c r="Z66" s="57">
        <f t="shared" si="12"/>
        <v>0</v>
      </c>
      <c r="AA66" s="57">
        <f t="shared" si="13"/>
        <v>1</v>
      </c>
      <c r="AB66" s="57">
        <f t="shared" si="14"/>
        <v>1900</v>
      </c>
      <c r="AC66" s="57">
        <f t="shared" si="15"/>
        <v>1900</v>
      </c>
      <c r="AD66" s="58">
        <f t="shared" si="16"/>
        <v>0</v>
      </c>
      <c r="AE66" s="27" t="e">
        <f t="shared" si="17"/>
        <v>#DIV/0!</v>
      </c>
      <c r="AF66" s="27" t="e">
        <f t="shared" si="18"/>
        <v>#DIV/0!</v>
      </c>
      <c r="AG66" s="27" t="e">
        <f t="shared" si="19"/>
        <v>#DIV/0!</v>
      </c>
      <c r="AH66" s="27" t="e">
        <f t="shared" si="32"/>
        <v>#VALUE!</v>
      </c>
      <c r="AI66" s="27" t="e">
        <f t="shared" si="20"/>
        <v>#VALUE!</v>
      </c>
      <c r="AJ66" s="59">
        <f t="shared" si="21"/>
        <v>41729</v>
      </c>
      <c r="AK66" s="57">
        <f t="shared" si="22"/>
        <v>0</v>
      </c>
      <c r="AL66" s="57">
        <f t="shared" si="23"/>
        <v>1</v>
      </c>
      <c r="AM66" s="57">
        <f t="shared" si="24"/>
        <v>1900</v>
      </c>
      <c r="AN66" s="57">
        <f t="shared" si="25"/>
        <v>1900</v>
      </c>
      <c r="AO66" s="56" t="e">
        <f>DDB(D66,S66,M66,#REF!)</f>
        <v>#VALUE!</v>
      </c>
      <c r="AP66" s="59">
        <f t="shared" si="26"/>
        <v>0</v>
      </c>
      <c r="AQ66" s="60">
        <v>41730</v>
      </c>
      <c r="AR66" s="56">
        <f t="shared" si="36"/>
        <v>-41730</v>
      </c>
      <c r="AT66" s="58" t="e">
        <f t="shared" si="33"/>
        <v>#DIV/0!</v>
      </c>
    </row>
    <row r="67" spans="1:46">
      <c r="A67" s="42" t="str">
        <f t="shared" si="28"/>
        <v/>
      </c>
      <c r="B67" s="71"/>
      <c r="C67" s="88"/>
      <c r="D67" s="88"/>
      <c r="E67" s="72"/>
      <c r="F67" s="46"/>
      <c r="G67" s="46"/>
      <c r="H67" s="47"/>
      <c r="I67" s="48"/>
      <c r="J67" s="49"/>
      <c r="K67" s="50">
        <f t="shared" si="29"/>
        <v>0</v>
      </c>
      <c r="L67" s="51" t="str">
        <f t="shared" ref="L67:L130" si="37">IF(E67="","",LOG(X67,1-E67))</f>
        <v/>
      </c>
      <c r="M67" s="51" t="str">
        <f t="shared" ref="M67:M130" si="38">IF(E67="","",IF(AI67&gt;0,AI67,))</f>
        <v/>
      </c>
      <c r="N67" s="51" t="str">
        <f t="shared" ref="N67:N130" si="39">IF(E67="","",IF((M67-1)&gt;0,M67-1,""))</f>
        <v/>
      </c>
      <c r="O67" s="52" t="e">
        <f t="shared" si="34"/>
        <v>#DIV/0!</v>
      </c>
      <c r="P67" s="53" t="str">
        <f t="shared" ref="P67:P130" si="40">IF(E67="","",C67-D67)</f>
        <v/>
      </c>
      <c r="Q67" s="54" t="e">
        <f t="shared" si="35"/>
        <v>#DIV/0!</v>
      </c>
      <c r="R67" s="54" t="e">
        <f t="shared" ref="R67:R130" si="41">IF(S67="","",IF(P67="",Q67,Q67+P67))</f>
        <v>#DIV/0!</v>
      </c>
      <c r="S67" s="53">
        <f t="shared" ref="S67:S130" si="42">IF(I67="",IF(C67="",0.05*G67,0.05*C67),"")</f>
        <v>0</v>
      </c>
      <c r="T67" s="53">
        <f t="shared" ref="T67:T130" si="43">+IF(I67="",IF(G67="",C67,C67+G67),"")</f>
        <v>0</v>
      </c>
      <c r="U67" s="53" t="e">
        <f t="shared" si="30"/>
        <v>#DIV/0!</v>
      </c>
      <c r="V67" s="53" t="str">
        <f t="shared" ref="V67:V130" si="44">IF(I67="","",-D67+Q67+I67)</f>
        <v/>
      </c>
      <c r="W67" s="55" t="str">
        <f t="shared" ref="W67:W130" si="45">IF(E67="","Charge from Profit &amp; Loss Account",IF(AI67="","",IF(L67&gt;F67,"Charge from Retained Earning","Charge from Profit &amp; Loss Account")))</f>
        <v>Charge from Profit &amp; Loss Account</v>
      </c>
      <c r="X67" s="27" t="e">
        <f t="shared" ref="X67:X130" si="46">+D67/C67</f>
        <v>#DIV/0!</v>
      </c>
      <c r="Y67" s="56" t="e">
        <f t="shared" si="31"/>
        <v>#VALUE!</v>
      </c>
      <c r="Z67" s="57">
        <f t="shared" ref="Z67:Z130" si="47">+DAY(H67)</f>
        <v>0</v>
      </c>
      <c r="AA67" s="57">
        <f t="shared" ref="AA67:AA130" si="48">+MONTH(H67)</f>
        <v>1</v>
      </c>
      <c r="AB67" s="57">
        <f t="shared" ref="AB67:AB130" si="49">+YEAR(H67)</f>
        <v>1900</v>
      </c>
      <c r="AC67" s="57">
        <f t="shared" ref="AC67:AC130" si="50">+IF(AA67&gt;3,AB67+1,AB67)</f>
        <v>1900</v>
      </c>
      <c r="AD67" s="58">
        <f t="shared" ref="AD67:AD130" si="51">IF(C67="",0.05*G67,0.05*C67)</f>
        <v>0</v>
      </c>
      <c r="AE67" s="27" t="e">
        <f t="shared" ref="AE67:AE130" si="52">1-AF67</f>
        <v>#DIV/0!</v>
      </c>
      <c r="AF67" s="27" t="e">
        <f t="shared" ref="AF67:AF130" si="53">+AG67^AH67</f>
        <v>#DIV/0!</v>
      </c>
      <c r="AG67" s="27" t="e">
        <f t="shared" ref="AG67:AG130" si="54">+AD67/D67</f>
        <v>#DIV/0!</v>
      </c>
      <c r="AH67" s="27" t="e">
        <f t="shared" si="32"/>
        <v>#VALUE!</v>
      </c>
      <c r="AI67" s="27" t="e">
        <f t="shared" ref="AI67:AI130" si="55">+F67-L67</f>
        <v>#VALUE!</v>
      </c>
      <c r="AJ67" s="59">
        <f t="shared" ref="AJ67:AJ130" si="56">+DATE(2014,3,31)</f>
        <v>41729</v>
      </c>
      <c r="AK67" s="57">
        <f t="shared" ref="AK67:AK130" si="57">+DAY(J67)</f>
        <v>0</v>
      </c>
      <c r="AL67" s="57">
        <f t="shared" ref="AL67:AL130" si="58">+MONTH(J67)</f>
        <v>1</v>
      </c>
      <c r="AM67" s="57">
        <f t="shared" ref="AM67:AM130" si="59">+YEAR(J67)</f>
        <v>1900</v>
      </c>
      <c r="AN67" s="57">
        <f t="shared" ref="AN67:AN130" si="60">+IF(AL67&gt;3,AM67+1,AM67)</f>
        <v>1900</v>
      </c>
      <c r="AO67" s="56" t="e">
        <f>DDB(D67,S67,M67,#REF!)</f>
        <v>#VALUE!</v>
      </c>
      <c r="AP67" s="59">
        <f t="shared" ref="AP67:AP130" si="61">+DATE(AM67,AL67,AK67)</f>
        <v>0</v>
      </c>
      <c r="AQ67" s="60">
        <v>41730</v>
      </c>
      <c r="AR67" s="56">
        <f t="shared" si="36"/>
        <v>-41730</v>
      </c>
      <c r="AT67" s="58" t="e">
        <f t="shared" si="33"/>
        <v>#DIV/0!</v>
      </c>
    </row>
    <row r="68" spans="1:46">
      <c r="A68" s="42" t="str">
        <f t="shared" ref="A68:A131" si="62">IF(B68="","",A67+1)</f>
        <v/>
      </c>
      <c r="B68" s="71"/>
      <c r="C68" s="88"/>
      <c r="D68" s="88"/>
      <c r="E68" s="72"/>
      <c r="F68" s="46"/>
      <c r="G68" s="46"/>
      <c r="H68" s="47"/>
      <c r="I68" s="48"/>
      <c r="J68" s="49"/>
      <c r="K68" s="50">
        <f t="shared" ref="K68:K131" si="63">IF(E68="",H68,AJ68-Y68)</f>
        <v>0</v>
      </c>
      <c r="L68" s="51" t="str">
        <f t="shared" si="37"/>
        <v/>
      </c>
      <c r="M68" s="51" t="str">
        <f t="shared" si="38"/>
        <v/>
      </c>
      <c r="N68" s="51" t="str">
        <f t="shared" si="39"/>
        <v/>
      </c>
      <c r="O68" s="52" t="e">
        <f t="shared" si="34"/>
        <v>#DIV/0!</v>
      </c>
      <c r="P68" s="53" t="str">
        <f t="shared" si="40"/>
        <v/>
      </c>
      <c r="Q68" s="54" t="e">
        <f t="shared" si="35"/>
        <v>#DIV/0!</v>
      </c>
      <c r="R68" s="54" t="e">
        <f t="shared" si="41"/>
        <v>#DIV/0!</v>
      </c>
      <c r="S68" s="53">
        <f t="shared" si="42"/>
        <v>0</v>
      </c>
      <c r="T68" s="53">
        <f t="shared" si="43"/>
        <v>0</v>
      </c>
      <c r="U68" s="53" t="e">
        <f t="shared" ref="U68:U131" si="64">+IF(I68="",IF(G68="",IF(S68&gt;D68,D68,D68-Q68),G68-Q68),"")</f>
        <v>#DIV/0!</v>
      </c>
      <c r="V68" s="53" t="str">
        <f t="shared" si="44"/>
        <v/>
      </c>
      <c r="W68" s="55" t="str">
        <f t="shared" si="45"/>
        <v>Charge from Profit &amp; Loss Account</v>
      </c>
      <c r="X68" s="27" t="e">
        <f t="shared" si="46"/>
        <v>#DIV/0!</v>
      </c>
      <c r="Y68" s="56" t="e">
        <f t="shared" ref="Y68:Y131" si="65">+L68*365</f>
        <v>#VALUE!</v>
      </c>
      <c r="Z68" s="57">
        <f t="shared" si="47"/>
        <v>0</v>
      </c>
      <c r="AA68" s="57">
        <f t="shared" si="48"/>
        <v>1</v>
      </c>
      <c r="AB68" s="57">
        <f t="shared" si="49"/>
        <v>1900</v>
      </c>
      <c r="AC68" s="57">
        <f t="shared" si="50"/>
        <v>1900</v>
      </c>
      <c r="AD68" s="58">
        <f t="shared" si="51"/>
        <v>0</v>
      </c>
      <c r="AE68" s="27" t="e">
        <f t="shared" si="52"/>
        <v>#DIV/0!</v>
      </c>
      <c r="AF68" s="27" t="e">
        <f t="shared" si="53"/>
        <v>#DIV/0!</v>
      </c>
      <c r="AG68" s="27" t="e">
        <f t="shared" si="54"/>
        <v>#DIV/0!</v>
      </c>
      <c r="AH68" s="27" t="e">
        <f t="shared" ref="AH68:AH131" si="66">IF(M68&gt;1,1/M68,1)</f>
        <v>#VALUE!</v>
      </c>
      <c r="AI68" s="27" t="e">
        <f t="shared" si="55"/>
        <v>#VALUE!</v>
      </c>
      <c r="AJ68" s="59">
        <f t="shared" si="56"/>
        <v>41729</v>
      </c>
      <c r="AK68" s="57">
        <f t="shared" si="57"/>
        <v>0</v>
      </c>
      <c r="AL68" s="57">
        <f t="shared" si="58"/>
        <v>1</v>
      </c>
      <c r="AM68" s="57">
        <f t="shared" si="59"/>
        <v>1900</v>
      </c>
      <c r="AN68" s="57">
        <f t="shared" si="60"/>
        <v>1900</v>
      </c>
      <c r="AO68" s="56" t="e">
        <f>DDB(D68,S68,M68,#REF!)</f>
        <v>#VALUE!</v>
      </c>
      <c r="AP68" s="59">
        <f t="shared" si="61"/>
        <v>0</v>
      </c>
      <c r="AQ68" s="60">
        <v>41730</v>
      </c>
      <c r="AR68" s="56">
        <f t="shared" si="36"/>
        <v>-41730</v>
      </c>
      <c r="AT68" s="58" t="e">
        <f t="shared" ref="AT68:AT131" si="67">U68-S68</f>
        <v>#DIV/0!</v>
      </c>
    </row>
    <row r="69" spans="1:46">
      <c r="A69" s="42" t="str">
        <f t="shared" si="62"/>
        <v/>
      </c>
      <c r="B69" s="71"/>
      <c r="C69" s="88"/>
      <c r="D69" s="88"/>
      <c r="E69" s="72"/>
      <c r="F69" s="46"/>
      <c r="G69" s="46"/>
      <c r="H69" s="47"/>
      <c r="I69" s="48"/>
      <c r="J69" s="49"/>
      <c r="K69" s="50">
        <f t="shared" si="63"/>
        <v>0</v>
      </c>
      <c r="L69" s="51" t="str">
        <f t="shared" si="37"/>
        <v/>
      </c>
      <c r="M69" s="51" t="str">
        <f t="shared" si="38"/>
        <v/>
      </c>
      <c r="N69" s="51" t="str">
        <f t="shared" si="39"/>
        <v/>
      </c>
      <c r="O69" s="52" t="e">
        <f t="shared" si="34"/>
        <v>#DIV/0!</v>
      </c>
      <c r="P69" s="53" t="str">
        <f t="shared" si="40"/>
        <v/>
      </c>
      <c r="Q69" s="54" t="e">
        <f t="shared" si="35"/>
        <v>#DIV/0!</v>
      </c>
      <c r="R69" s="54" t="e">
        <f t="shared" si="41"/>
        <v>#DIV/0!</v>
      </c>
      <c r="S69" s="53">
        <f t="shared" si="42"/>
        <v>0</v>
      </c>
      <c r="T69" s="53">
        <f t="shared" si="43"/>
        <v>0</v>
      </c>
      <c r="U69" s="53" t="e">
        <f t="shared" si="64"/>
        <v>#DIV/0!</v>
      </c>
      <c r="V69" s="53" t="str">
        <f t="shared" si="44"/>
        <v/>
      </c>
      <c r="W69" s="55" t="str">
        <f t="shared" si="45"/>
        <v>Charge from Profit &amp; Loss Account</v>
      </c>
      <c r="X69" s="27" t="e">
        <f t="shared" si="46"/>
        <v>#DIV/0!</v>
      </c>
      <c r="Y69" s="56" t="e">
        <f t="shared" si="65"/>
        <v>#VALUE!</v>
      </c>
      <c r="Z69" s="57">
        <f t="shared" si="47"/>
        <v>0</v>
      </c>
      <c r="AA69" s="57">
        <f t="shared" si="48"/>
        <v>1</v>
      </c>
      <c r="AB69" s="57">
        <f t="shared" si="49"/>
        <v>1900</v>
      </c>
      <c r="AC69" s="57">
        <f t="shared" si="50"/>
        <v>1900</v>
      </c>
      <c r="AD69" s="58">
        <f t="shared" si="51"/>
        <v>0</v>
      </c>
      <c r="AE69" s="27" t="e">
        <f t="shared" si="52"/>
        <v>#DIV/0!</v>
      </c>
      <c r="AF69" s="27" t="e">
        <f t="shared" si="53"/>
        <v>#DIV/0!</v>
      </c>
      <c r="AG69" s="27" t="e">
        <f t="shared" si="54"/>
        <v>#DIV/0!</v>
      </c>
      <c r="AH69" s="27" t="e">
        <f t="shared" si="66"/>
        <v>#VALUE!</v>
      </c>
      <c r="AI69" s="27" t="e">
        <f t="shared" si="55"/>
        <v>#VALUE!</v>
      </c>
      <c r="AJ69" s="59">
        <f t="shared" si="56"/>
        <v>41729</v>
      </c>
      <c r="AK69" s="57">
        <f t="shared" si="57"/>
        <v>0</v>
      </c>
      <c r="AL69" s="57">
        <f t="shared" si="58"/>
        <v>1</v>
      </c>
      <c r="AM69" s="57">
        <f t="shared" si="59"/>
        <v>1900</v>
      </c>
      <c r="AN69" s="57">
        <f t="shared" si="60"/>
        <v>1900</v>
      </c>
      <c r="AO69" s="56" t="e">
        <f>DDB(D69,S69,M69,#REF!)</f>
        <v>#VALUE!</v>
      </c>
      <c r="AP69" s="59">
        <f t="shared" si="61"/>
        <v>0</v>
      </c>
      <c r="AQ69" s="60">
        <v>41730</v>
      </c>
      <c r="AR69" s="56">
        <f t="shared" si="36"/>
        <v>-41730</v>
      </c>
      <c r="AT69" s="58" t="e">
        <f t="shared" si="67"/>
        <v>#DIV/0!</v>
      </c>
    </row>
    <row r="70" spans="1:46">
      <c r="A70" s="42" t="str">
        <f t="shared" si="62"/>
        <v/>
      </c>
      <c r="B70" s="71"/>
      <c r="C70" s="88"/>
      <c r="D70" s="88"/>
      <c r="E70" s="72"/>
      <c r="F70" s="46"/>
      <c r="G70" s="46"/>
      <c r="H70" s="47"/>
      <c r="I70" s="48"/>
      <c r="J70" s="49"/>
      <c r="K70" s="50">
        <f t="shared" si="63"/>
        <v>0</v>
      </c>
      <c r="L70" s="51" t="str">
        <f t="shared" si="37"/>
        <v/>
      </c>
      <c r="M70" s="51" t="str">
        <f t="shared" si="38"/>
        <v/>
      </c>
      <c r="N70" s="51" t="str">
        <f t="shared" si="39"/>
        <v/>
      </c>
      <c r="O70" s="52" t="e">
        <f t="shared" ref="O70:O133" si="68">IF(E70="",1-((S70/G70)^(1/F70)),IF(I70="",1-((S70/D70)^(AH70)),1-(((C70*0.05)/D70)^(AH70))))</f>
        <v>#DIV/0!</v>
      </c>
      <c r="P70" s="53" t="str">
        <f t="shared" si="40"/>
        <v/>
      </c>
      <c r="Q70" s="54" t="e">
        <f t="shared" ref="Q70:Q133" si="69">IF(I70="",IF(E70="",O70*G70*((DATE(AC70,3,31)-H70)+1)/365,O70*D70),D70*O70*AR70/365)</f>
        <v>#DIV/0!</v>
      </c>
      <c r="R70" s="54" t="e">
        <f t="shared" si="41"/>
        <v>#DIV/0!</v>
      </c>
      <c r="S70" s="53">
        <f t="shared" si="42"/>
        <v>0</v>
      </c>
      <c r="T70" s="53">
        <f t="shared" si="43"/>
        <v>0</v>
      </c>
      <c r="U70" s="53" t="e">
        <f t="shared" si="64"/>
        <v>#DIV/0!</v>
      </c>
      <c r="V70" s="53" t="str">
        <f t="shared" si="44"/>
        <v/>
      </c>
      <c r="W70" s="55" t="str">
        <f t="shared" si="45"/>
        <v>Charge from Profit &amp; Loss Account</v>
      </c>
      <c r="X70" s="27" t="e">
        <f t="shared" si="46"/>
        <v>#DIV/0!</v>
      </c>
      <c r="Y70" s="56" t="e">
        <f t="shared" si="65"/>
        <v>#VALUE!</v>
      </c>
      <c r="Z70" s="57">
        <f t="shared" si="47"/>
        <v>0</v>
      </c>
      <c r="AA70" s="57">
        <f t="shared" si="48"/>
        <v>1</v>
      </c>
      <c r="AB70" s="57">
        <f t="shared" si="49"/>
        <v>1900</v>
      </c>
      <c r="AC70" s="57">
        <f t="shared" si="50"/>
        <v>1900</v>
      </c>
      <c r="AD70" s="58">
        <f t="shared" si="51"/>
        <v>0</v>
      </c>
      <c r="AE70" s="27" t="e">
        <f t="shared" si="52"/>
        <v>#DIV/0!</v>
      </c>
      <c r="AF70" s="27" t="e">
        <f t="shared" si="53"/>
        <v>#DIV/0!</v>
      </c>
      <c r="AG70" s="27" t="e">
        <f t="shared" si="54"/>
        <v>#DIV/0!</v>
      </c>
      <c r="AH70" s="27" t="e">
        <f t="shared" si="66"/>
        <v>#VALUE!</v>
      </c>
      <c r="AI70" s="27" t="e">
        <f t="shared" si="55"/>
        <v>#VALUE!</v>
      </c>
      <c r="AJ70" s="59">
        <f t="shared" si="56"/>
        <v>41729</v>
      </c>
      <c r="AK70" s="57">
        <f t="shared" si="57"/>
        <v>0</v>
      </c>
      <c r="AL70" s="57">
        <f t="shared" si="58"/>
        <v>1</v>
      </c>
      <c r="AM70" s="57">
        <f t="shared" si="59"/>
        <v>1900</v>
      </c>
      <c r="AN70" s="57">
        <f t="shared" si="60"/>
        <v>1900</v>
      </c>
      <c r="AO70" s="56" t="e">
        <f>DDB(D70,S70,M70,#REF!)</f>
        <v>#VALUE!</v>
      </c>
      <c r="AP70" s="59">
        <f t="shared" si="61"/>
        <v>0</v>
      </c>
      <c r="AQ70" s="60">
        <v>41730</v>
      </c>
      <c r="AR70" s="56">
        <f t="shared" ref="AR70:AR133" si="70">AP70-AQ70</f>
        <v>-41730</v>
      </c>
      <c r="AT70" s="58" t="e">
        <f t="shared" si="67"/>
        <v>#DIV/0!</v>
      </c>
    </row>
    <row r="71" spans="1:46">
      <c r="A71" s="42" t="str">
        <f t="shared" si="62"/>
        <v/>
      </c>
      <c r="B71" s="71"/>
      <c r="C71" s="88"/>
      <c r="D71" s="88"/>
      <c r="E71" s="72"/>
      <c r="F71" s="46"/>
      <c r="G71" s="46"/>
      <c r="H71" s="47"/>
      <c r="I71" s="48"/>
      <c r="J71" s="49"/>
      <c r="K71" s="50">
        <f t="shared" si="63"/>
        <v>0</v>
      </c>
      <c r="L71" s="51" t="str">
        <f t="shared" si="37"/>
        <v/>
      </c>
      <c r="M71" s="51" t="str">
        <f t="shared" si="38"/>
        <v/>
      </c>
      <c r="N71" s="51" t="str">
        <f t="shared" si="39"/>
        <v/>
      </c>
      <c r="O71" s="52" t="e">
        <f t="shared" si="68"/>
        <v>#DIV/0!</v>
      </c>
      <c r="P71" s="53" t="str">
        <f t="shared" si="40"/>
        <v/>
      </c>
      <c r="Q71" s="54" t="e">
        <f t="shared" si="69"/>
        <v>#DIV/0!</v>
      </c>
      <c r="R71" s="54" t="e">
        <f t="shared" si="41"/>
        <v>#DIV/0!</v>
      </c>
      <c r="S71" s="53">
        <f t="shared" si="42"/>
        <v>0</v>
      </c>
      <c r="T71" s="53">
        <f t="shared" si="43"/>
        <v>0</v>
      </c>
      <c r="U71" s="53" t="e">
        <f t="shared" si="64"/>
        <v>#DIV/0!</v>
      </c>
      <c r="V71" s="53" t="str">
        <f t="shared" si="44"/>
        <v/>
      </c>
      <c r="W71" s="55" t="str">
        <f t="shared" si="45"/>
        <v>Charge from Profit &amp; Loss Account</v>
      </c>
      <c r="X71" s="27" t="e">
        <f t="shared" si="46"/>
        <v>#DIV/0!</v>
      </c>
      <c r="Y71" s="56" t="e">
        <f t="shared" si="65"/>
        <v>#VALUE!</v>
      </c>
      <c r="Z71" s="57">
        <f t="shared" si="47"/>
        <v>0</v>
      </c>
      <c r="AA71" s="57">
        <f t="shared" si="48"/>
        <v>1</v>
      </c>
      <c r="AB71" s="57">
        <f t="shared" si="49"/>
        <v>1900</v>
      </c>
      <c r="AC71" s="57">
        <f t="shared" si="50"/>
        <v>1900</v>
      </c>
      <c r="AD71" s="58">
        <f t="shared" si="51"/>
        <v>0</v>
      </c>
      <c r="AE71" s="27" t="e">
        <f t="shared" si="52"/>
        <v>#DIV/0!</v>
      </c>
      <c r="AF71" s="27" t="e">
        <f t="shared" si="53"/>
        <v>#DIV/0!</v>
      </c>
      <c r="AG71" s="27" t="e">
        <f t="shared" si="54"/>
        <v>#DIV/0!</v>
      </c>
      <c r="AH71" s="27" t="e">
        <f t="shared" si="66"/>
        <v>#VALUE!</v>
      </c>
      <c r="AI71" s="27" t="e">
        <f t="shared" si="55"/>
        <v>#VALUE!</v>
      </c>
      <c r="AJ71" s="59">
        <f t="shared" si="56"/>
        <v>41729</v>
      </c>
      <c r="AK71" s="57">
        <f t="shared" si="57"/>
        <v>0</v>
      </c>
      <c r="AL71" s="57">
        <f t="shared" si="58"/>
        <v>1</v>
      </c>
      <c r="AM71" s="57">
        <f t="shared" si="59"/>
        <v>1900</v>
      </c>
      <c r="AN71" s="57">
        <f t="shared" si="60"/>
        <v>1900</v>
      </c>
      <c r="AO71" s="56" t="e">
        <f>DDB(D71,S71,M71,#REF!)</f>
        <v>#VALUE!</v>
      </c>
      <c r="AP71" s="59">
        <f t="shared" si="61"/>
        <v>0</v>
      </c>
      <c r="AQ71" s="60">
        <v>41730</v>
      </c>
      <c r="AR71" s="56">
        <f t="shared" si="70"/>
        <v>-41730</v>
      </c>
      <c r="AT71" s="58" t="e">
        <f t="shared" si="67"/>
        <v>#DIV/0!</v>
      </c>
    </row>
    <row r="72" spans="1:46">
      <c r="A72" s="42" t="str">
        <f t="shared" si="62"/>
        <v/>
      </c>
      <c r="B72" s="71"/>
      <c r="C72" s="88"/>
      <c r="D72" s="88"/>
      <c r="E72" s="72"/>
      <c r="F72" s="46"/>
      <c r="G72" s="46"/>
      <c r="H72" s="47"/>
      <c r="I72" s="48"/>
      <c r="J72" s="49"/>
      <c r="K72" s="50">
        <f t="shared" si="63"/>
        <v>0</v>
      </c>
      <c r="L72" s="51" t="str">
        <f t="shared" si="37"/>
        <v/>
      </c>
      <c r="M72" s="51" t="str">
        <f t="shared" si="38"/>
        <v/>
      </c>
      <c r="N72" s="51" t="str">
        <f t="shared" si="39"/>
        <v/>
      </c>
      <c r="O72" s="52" t="e">
        <f t="shared" si="68"/>
        <v>#DIV/0!</v>
      </c>
      <c r="P72" s="53" t="str">
        <f t="shared" si="40"/>
        <v/>
      </c>
      <c r="Q72" s="54" t="e">
        <f t="shared" si="69"/>
        <v>#DIV/0!</v>
      </c>
      <c r="R72" s="54" t="e">
        <f t="shared" si="41"/>
        <v>#DIV/0!</v>
      </c>
      <c r="S72" s="53">
        <f t="shared" si="42"/>
        <v>0</v>
      </c>
      <c r="T72" s="53">
        <f t="shared" si="43"/>
        <v>0</v>
      </c>
      <c r="U72" s="53" t="e">
        <f t="shared" si="64"/>
        <v>#DIV/0!</v>
      </c>
      <c r="V72" s="53" t="str">
        <f t="shared" si="44"/>
        <v/>
      </c>
      <c r="W72" s="55" t="str">
        <f t="shared" si="45"/>
        <v>Charge from Profit &amp; Loss Account</v>
      </c>
      <c r="X72" s="27" t="e">
        <f t="shared" si="46"/>
        <v>#DIV/0!</v>
      </c>
      <c r="Y72" s="56" t="e">
        <f t="shared" si="65"/>
        <v>#VALUE!</v>
      </c>
      <c r="Z72" s="57">
        <f t="shared" si="47"/>
        <v>0</v>
      </c>
      <c r="AA72" s="57">
        <f t="shared" si="48"/>
        <v>1</v>
      </c>
      <c r="AB72" s="57">
        <f t="shared" si="49"/>
        <v>1900</v>
      </c>
      <c r="AC72" s="57">
        <f t="shared" si="50"/>
        <v>1900</v>
      </c>
      <c r="AD72" s="58">
        <f t="shared" si="51"/>
        <v>0</v>
      </c>
      <c r="AE72" s="27" t="e">
        <f t="shared" si="52"/>
        <v>#DIV/0!</v>
      </c>
      <c r="AF72" s="27" t="e">
        <f t="shared" si="53"/>
        <v>#DIV/0!</v>
      </c>
      <c r="AG72" s="27" t="e">
        <f t="shared" si="54"/>
        <v>#DIV/0!</v>
      </c>
      <c r="AH72" s="27" t="e">
        <f t="shared" si="66"/>
        <v>#VALUE!</v>
      </c>
      <c r="AI72" s="27" t="e">
        <f t="shared" si="55"/>
        <v>#VALUE!</v>
      </c>
      <c r="AJ72" s="59">
        <f t="shared" si="56"/>
        <v>41729</v>
      </c>
      <c r="AK72" s="57">
        <f t="shared" si="57"/>
        <v>0</v>
      </c>
      <c r="AL72" s="57">
        <f t="shared" si="58"/>
        <v>1</v>
      </c>
      <c r="AM72" s="57">
        <f t="shared" si="59"/>
        <v>1900</v>
      </c>
      <c r="AN72" s="57">
        <f t="shared" si="60"/>
        <v>1900</v>
      </c>
      <c r="AO72" s="56" t="e">
        <f>DDB(D72,S72,M72,#REF!)</f>
        <v>#VALUE!</v>
      </c>
      <c r="AP72" s="59">
        <f t="shared" si="61"/>
        <v>0</v>
      </c>
      <c r="AQ72" s="60">
        <v>41730</v>
      </c>
      <c r="AR72" s="56">
        <f t="shared" si="70"/>
        <v>-41730</v>
      </c>
      <c r="AT72" s="58" t="e">
        <f t="shared" si="67"/>
        <v>#DIV/0!</v>
      </c>
    </row>
    <row r="73" spans="1:46">
      <c r="A73" s="42" t="str">
        <f t="shared" si="62"/>
        <v/>
      </c>
      <c r="B73" s="71"/>
      <c r="C73" s="88"/>
      <c r="D73" s="88"/>
      <c r="E73" s="72"/>
      <c r="F73" s="46"/>
      <c r="G73" s="46"/>
      <c r="H73" s="47"/>
      <c r="I73" s="48"/>
      <c r="J73" s="49"/>
      <c r="K73" s="50">
        <f t="shared" si="63"/>
        <v>0</v>
      </c>
      <c r="L73" s="51" t="str">
        <f t="shared" si="37"/>
        <v/>
      </c>
      <c r="M73" s="51" t="str">
        <f t="shared" si="38"/>
        <v/>
      </c>
      <c r="N73" s="51" t="str">
        <f t="shared" si="39"/>
        <v/>
      </c>
      <c r="O73" s="52" t="e">
        <f t="shared" si="68"/>
        <v>#DIV/0!</v>
      </c>
      <c r="P73" s="53" t="str">
        <f t="shared" si="40"/>
        <v/>
      </c>
      <c r="Q73" s="54" t="e">
        <f t="shared" si="69"/>
        <v>#DIV/0!</v>
      </c>
      <c r="R73" s="54" t="e">
        <f t="shared" si="41"/>
        <v>#DIV/0!</v>
      </c>
      <c r="S73" s="53">
        <f t="shared" si="42"/>
        <v>0</v>
      </c>
      <c r="T73" s="53">
        <f t="shared" si="43"/>
        <v>0</v>
      </c>
      <c r="U73" s="53" t="e">
        <f t="shared" si="64"/>
        <v>#DIV/0!</v>
      </c>
      <c r="V73" s="53" t="str">
        <f t="shared" si="44"/>
        <v/>
      </c>
      <c r="W73" s="55" t="str">
        <f t="shared" si="45"/>
        <v>Charge from Profit &amp; Loss Account</v>
      </c>
      <c r="X73" s="27" t="e">
        <f t="shared" si="46"/>
        <v>#DIV/0!</v>
      </c>
      <c r="Y73" s="56" t="e">
        <f t="shared" si="65"/>
        <v>#VALUE!</v>
      </c>
      <c r="Z73" s="57">
        <f t="shared" si="47"/>
        <v>0</v>
      </c>
      <c r="AA73" s="57">
        <f t="shared" si="48"/>
        <v>1</v>
      </c>
      <c r="AB73" s="57">
        <f t="shared" si="49"/>
        <v>1900</v>
      </c>
      <c r="AC73" s="57">
        <f t="shared" si="50"/>
        <v>1900</v>
      </c>
      <c r="AD73" s="58">
        <f t="shared" si="51"/>
        <v>0</v>
      </c>
      <c r="AE73" s="27" t="e">
        <f t="shared" si="52"/>
        <v>#DIV/0!</v>
      </c>
      <c r="AF73" s="27" t="e">
        <f t="shared" si="53"/>
        <v>#DIV/0!</v>
      </c>
      <c r="AG73" s="27" t="e">
        <f t="shared" si="54"/>
        <v>#DIV/0!</v>
      </c>
      <c r="AH73" s="27" t="e">
        <f t="shared" si="66"/>
        <v>#VALUE!</v>
      </c>
      <c r="AI73" s="27" t="e">
        <f t="shared" si="55"/>
        <v>#VALUE!</v>
      </c>
      <c r="AJ73" s="59">
        <f t="shared" si="56"/>
        <v>41729</v>
      </c>
      <c r="AK73" s="57">
        <f t="shared" si="57"/>
        <v>0</v>
      </c>
      <c r="AL73" s="57">
        <f t="shared" si="58"/>
        <v>1</v>
      </c>
      <c r="AM73" s="57">
        <f t="shared" si="59"/>
        <v>1900</v>
      </c>
      <c r="AN73" s="57">
        <f t="shared" si="60"/>
        <v>1900</v>
      </c>
      <c r="AO73" s="56" t="e">
        <f>DDB(D73,S73,M73,#REF!)</f>
        <v>#VALUE!</v>
      </c>
      <c r="AP73" s="59">
        <f t="shared" si="61"/>
        <v>0</v>
      </c>
      <c r="AQ73" s="60">
        <v>41730</v>
      </c>
      <c r="AR73" s="56">
        <f t="shared" si="70"/>
        <v>-41730</v>
      </c>
      <c r="AT73" s="58" t="e">
        <f t="shared" si="67"/>
        <v>#DIV/0!</v>
      </c>
    </row>
    <row r="74" spans="1:46">
      <c r="A74" s="42" t="str">
        <f t="shared" si="62"/>
        <v/>
      </c>
      <c r="B74" s="71"/>
      <c r="C74" s="44"/>
      <c r="D74" s="44"/>
      <c r="E74" s="72"/>
      <c r="F74" s="46"/>
      <c r="G74" s="46"/>
      <c r="H74" s="47"/>
      <c r="I74" s="48"/>
      <c r="J74" s="49"/>
      <c r="K74" s="50">
        <f t="shared" si="63"/>
        <v>0</v>
      </c>
      <c r="L74" s="51" t="str">
        <f t="shared" si="37"/>
        <v/>
      </c>
      <c r="M74" s="51" t="str">
        <f t="shared" si="38"/>
        <v/>
      </c>
      <c r="N74" s="51" t="str">
        <f t="shared" si="39"/>
        <v/>
      </c>
      <c r="O74" s="52" t="e">
        <f t="shared" si="68"/>
        <v>#DIV/0!</v>
      </c>
      <c r="P74" s="53" t="str">
        <f t="shared" si="40"/>
        <v/>
      </c>
      <c r="Q74" s="54" t="e">
        <f t="shared" si="69"/>
        <v>#DIV/0!</v>
      </c>
      <c r="R74" s="54" t="e">
        <f t="shared" si="41"/>
        <v>#DIV/0!</v>
      </c>
      <c r="S74" s="53">
        <f t="shared" si="42"/>
        <v>0</v>
      </c>
      <c r="T74" s="53">
        <f t="shared" si="43"/>
        <v>0</v>
      </c>
      <c r="U74" s="53" t="e">
        <f t="shared" si="64"/>
        <v>#DIV/0!</v>
      </c>
      <c r="V74" s="53" t="str">
        <f t="shared" si="44"/>
        <v/>
      </c>
      <c r="W74" s="55" t="str">
        <f t="shared" si="45"/>
        <v>Charge from Profit &amp; Loss Account</v>
      </c>
      <c r="X74" s="27" t="e">
        <f t="shared" si="46"/>
        <v>#DIV/0!</v>
      </c>
      <c r="Y74" s="56" t="e">
        <f t="shared" si="65"/>
        <v>#VALUE!</v>
      </c>
      <c r="Z74" s="57">
        <f t="shared" si="47"/>
        <v>0</v>
      </c>
      <c r="AA74" s="57">
        <f t="shared" si="48"/>
        <v>1</v>
      </c>
      <c r="AB74" s="57">
        <f t="shared" si="49"/>
        <v>1900</v>
      </c>
      <c r="AC74" s="57">
        <f t="shared" si="50"/>
        <v>1900</v>
      </c>
      <c r="AD74" s="58">
        <f t="shared" si="51"/>
        <v>0</v>
      </c>
      <c r="AE74" s="27" t="e">
        <f t="shared" si="52"/>
        <v>#DIV/0!</v>
      </c>
      <c r="AF74" s="27" t="e">
        <f t="shared" si="53"/>
        <v>#DIV/0!</v>
      </c>
      <c r="AG74" s="27" t="e">
        <f t="shared" si="54"/>
        <v>#DIV/0!</v>
      </c>
      <c r="AH74" s="27" t="e">
        <f t="shared" si="66"/>
        <v>#VALUE!</v>
      </c>
      <c r="AI74" s="27" t="e">
        <f t="shared" si="55"/>
        <v>#VALUE!</v>
      </c>
      <c r="AJ74" s="59">
        <f t="shared" si="56"/>
        <v>41729</v>
      </c>
      <c r="AK74" s="57">
        <f t="shared" si="57"/>
        <v>0</v>
      </c>
      <c r="AL74" s="57">
        <f t="shared" si="58"/>
        <v>1</v>
      </c>
      <c r="AM74" s="57">
        <f t="shared" si="59"/>
        <v>1900</v>
      </c>
      <c r="AN74" s="57">
        <f t="shared" si="60"/>
        <v>1900</v>
      </c>
      <c r="AO74" s="56" t="e">
        <f>DDB(D74,S74,M74,#REF!)</f>
        <v>#VALUE!</v>
      </c>
      <c r="AP74" s="59">
        <f t="shared" si="61"/>
        <v>0</v>
      </c>
      <c r="AQ74" s="60">
        <v>41730</v>
      </c>
      <c r="AR74" s="56">
        <f t="shared" si="70"/>
        <v>-41730</v>
      </c>
      <c r="AT74" s="58" t="e">
        <f t="shared" si="67"/>
        <v>#DIV/0!</v>
      </c>
    </row>
    <row r="75" spans="1:46">
      <c r="A75" s="42" t="str">
        <f t="shared" si="62"/>
        <v/>
      </c>
      <c r="B75" s="71"/>
      <c r="C75" s="44"/>
      <c r="D75" s="44"/>
      <c r="E75" s="72"/>
      <c r="F75" s="46"/>
      <c r="G75" s="46"/>
      <c r="H75" s="47"/>
      <c r="I75" s="48"/>
      <c r="J75" s="49"/>
      <c r="K75" s="50">
        <f t="shared" si="63"/>
        <v>0</v>
      </c>
      <c r="L75" s="51" t="str">
        <f t="shared" si="37"/>
        <v/>
      </c>
      <c r="M75" s="51" t="str">
        <f t="shared" si="38"/>
        <v/>
      </c>
      <c r="N75" s="51" t="str">
        <f t="shared" si="39"/>
        <v/>
      </c>
      <c r="O75" s="52" t="e">
        <f t="shared" si="68"/>
        <v>#DIV/0!</v>
      </c>
      <c r="P75" s="53" t="str">
        <f t="shared" si="40"/>
        <v/>
      </c>
      <c r="Q75" s="54" t="e">
        <f t="shared" si="69"/>
        <v>#DIV/0!</v>
      </c>
      <c r="R75" s="54" t="e">
        <f t="shared" si="41"/>
        <v>#DIV/0!</v>
      </c>
      <c r="S75" s="53">
        <f t="shared" si="42"/>
        <v>0</v>
      </c>
      <c r="T75" s="53">
        <f t="shared" si="43"/>
        <v>0</v>
      </c>
      <c r="U75" s="53" t="e">
        <f t="shared" si="64"/>
        <v>#DIV/0!</v>
      </c>
      <c r="V75" s="53" t="str">
        <f t="shared" si="44"/>
        <v/>
      </c>
      <c r="W75" s="55" t="str">
        <f t="shared" si="45"/>
        <v>Charge from Profit &amp; Loss Account</v>
      </c>
      <c r="X75" s="27" t="e">
        <f t="shared" si="46"/>
        <v>#DIV/0!</v>
      </c>
      <c r="Y75" s="56" t="e">
        <f t="shared" si="65"/>
        <v>#VALUE!</v>
      </c>
      <c r="Z75" s="57">
        <f t="shared" si="47"/>
        <v>0</v>
      </c>
      <c r="AA75" s="57">
        <f t="shared" si="48"/>
        <v>1</v>
      </c>
      <c r="AB75" s="57">
        <f t="shared" si="49"/>
        <v>1900</v>
      </c>
      <c r="AC75" s="57">
        <f t="shared" si="50"/>
        <v>1900</v>
      </c>
      <c r="AD75" s="58">
        <f t="shared" si="51"/>
        <v>0</v>
      </c>
      <c r="AE75" s="27" t="e">
        <f t="shared" si="52"/>
        <v>#DIV/0!</v>
      </c>
      <c r="AF75" s="27" t="e">
        <f t="shared" si="53"/>
        <v>#DIV/0!</v>
      </c>
      <c r="AG75" s="27" t="e">
        <f t="shared" si="54"/>
        <v>#DIV/0!</v>
      </c>
      <c r="AH75" s="27" t="e">
        <f t="shared" si="66"/>
        <v>#VALUE!</v>
      </c>
      <c r="AI75" s="27" t="e">
        <f t="shared" si="55"/>
        <v>#VALUE!</v>
      </c>
      <c r="AJ75" s="59">
        <f t="shared" si="56"/>
        <v>41729</v>
      </c>
      <c r="AK75" s="57">
        <f t="shared" si="57"/>
        <v>0</v>
      </c>
      <c r="AL75" s="57">
        <f t="shared" si="58"/>
        <v>1</v>
      </c>
      <c r="AM75" s="57">
        <f t="shared" si="59"/>
        <v>1900</v>
      </c>
      <c r="AN75" s="57">
        <f t="shared" si="60"/>
        <v>1900</v>
      </c>
      <c r="AO75" s="56" t="e">
        <f>DDB(D75,S75,M75,#REF!)</f>
        <v>#VALUE!</v>
      </c>
      <c r="AP75" s="59">
        <f t="shared" si="61"/>
        <v>0</v>
      </c>
      <c r="AQ75" s="60">
        <v>41730</v>
      </c>
      <c r="AR75" s="56">
        <f t="shared" si="70"/>
        <v>-41730</v>
      </c>
      <c r="AT75" s="58" t="e">
        <f t="shared" si="67"/>
        <v>#DIV/0!</v>
      </c>
    </row>
    <row r="76" spans="1:46">
      <c r="A76" s="42" t="str">
        <f t="shared" si="62"/>
        <v/>
      </c>
      <c r="B76" s="43"/>
      <c r="C76" s="44"/>
      <c r="D76" s="44"/>
      <c r="E76" s="66"/>
      <c r="F76" s="46"/>
      <c r="G76" s="46"/>
      <c r="H76" s="47"/>
      <c r="I76" s="48"/>
      <c r="J76" s="49"/>
      <c r="K76" s="50">
        <f t="shared" si="63"/>
        <v>0</v>
      </c>
      <c r="L76" s="51" t="str">
        <f t="shared" si="37"/>
        <v/>
      </c>
      <c r="M76" s="51" t="str">
        <f t="shared" si="38"/>
        <v/>
      </c>
      <c r="N76" s="51" t="str">
        <f t="shared" si="39"/>
        <v/>
      </c>
      <c r="O76" s="52" t="e">
        <f t="shared" si="68"/>
        <v>#DIV/0!</v>
      </c>
      <c r="P76" s="53" t="str">
        <f t="shared" si="40"/>
        <v/>
      </c>
      <c r="Q76" s="54" t="e">
        <f t="shared" si="69"/>
        <v>#DIV/0!</v>
      </c>
      <c r="R76" s="54" t="e">
        <f t="shared" si="41"/>
        <v>#DIV/0!</v>
      </c>
      <c r="S76" s="53">
        <f t="shared" si="42"/>
        <v>0</v>
      </c>
      <c r="T76" s="53">
        <f t="shared" si="43"/>
        <v>0</v>
      </c>
      <c r="U76" s="53" t="e">
        <f t="shared" si="64"/>
        <v>#DIV/0!</v>
      </c>
      <c r="V76" s="53" t="str">
        <f t="shared" si="44"/>
        <v/>
      </c>
      <c r="W76" s="55" t="str">
        <f t="shared" si="45"/>
        <v>Charge from Profit &amp; Loss Account</v>
      </c>
      <c r="X76" s="27" t="e">
        <f t="shared" si="46"/>
        <v>#DIV/0!</v>
      </c>
      <c r="Y76" s="56" t="e">
        <f t="shared" si="65"/>
        <v>#VALUE!</v>
      </c>
      <c r="Z76" s="57">
        <f t="shared" si="47"/>
        <v>0</v>
      </c>
      <c r="AA76" s="57">
        <f t="shared" si="48"/>
        <v>1</v>
      </c>
      <c r="AB76" s="57">
        <f t="shared" si="49"/>
        <v>1900</v>
      </c>
      <c r="AC76" s="57">
        <f t="shared" si="50"/>
        <v>1900</v>
      </c>
      <c r="AD76" s="58">
        <f t="shared" si="51"/>
        <v>0</v>
      </c>
      <c r="AE76" s="27" t="e">
        <f t="shared" si="52"/>
        <v>#DIV/0!</v>
      </c>
      <c r="AF76" s="27" t="e">
        <f t="shared" si="53"/>
        <v>#DIV/0!</v>
      </c>
      <c r="AG76" s="27" t="e">
        <f t="shared" si="54"/>
        <v>#DIV/0!</v>
      </c>
      <c r="AH76" s="27" t="e">
        <f t="shared" si="66"/>
        <v>#VALUE!</v>
      </c>
      <c r="AI76" s="27" t="e">
        <f t="shared" si="55"/>
        <v>#VALUE!</v>
      </c>
      <c r="AJ76" s="59">
        <f t="shared" si="56"/>
        <v>41729</v>
      </c>
      <c r="AK76" s="57">
        <f t="shared" si="57"/>
        <v>0</v>
      </c>
      <c r="AL76" s="57">
        <f t="shared" si="58"/>
        <v>1</v>
      </c>
      <c r="AM76" s="57">
        <f t="shared" si="59"/>
        <v>1900</v>
      </c>
      <c r="AN76" s="57">
        <f t="shared" si="60"/>
        <v>1900</v>
      </c>
      <c r="AO76" s="56" t="e">
        <f>DDB(D76,S76,M76,#REF!)</f>
        <v>#VALUE!</v>
      </c>
      <c r="AP76" s="59">
        <f t="shared" si="61"/>
        <v>0</v>
      </c>
      <c r="AQ76" s="60">
        <v>41730</v>
      </c>
      <c r="AR76" s="56">
        <f t="shared" si="70"/>
        <v>-41730</v>
      </c>
      <c r="AT76" s="58" t="e">
        <f t="shared" si="67"/>
        <v>#DIV/0!</v>
      </c>
    </row>
    <row r="77" spans="1:46">
      <c r="A77" s="42" t="str">
        <f t="shared" si="62"/>
        <v/>
      </c>
      <c r="B77" s="61"/>
      <c r="C77" s="44"/>
      <c r="D77" s="44"/>
      <c r="E77" s="70"/>
      <c r="F77" s="46"/>
      <c r="G77" s="46"/>
      <c r="H77" s="47"/>
      <c r="I77" s="48"/>
      <c r="J77" s="49"/>
      <c r="K77" s="50">
        <f t="shared" si="63"/>
        <v>0</v>
      </c>
      <c r="L77" s="51" t="str">
        <f t="shared" si="37"/>
        <v/>
      </c>
      <c r="M77" s="51" t="str">
        <f t="shared" si="38"/>
        <v/>
      </c>
      <c r="N77" s="51" t="str">
        <f t="shared" si="39"/>
        <v/>
      </c>
      <c r="O77" s="52" t="e">
        <f t="shared" si="68"/>
        <v>#DIV/0!</v>
      </c>
      <c r="P77" s="53" t="str">
        <f t="shared" si="40"/>
        <v/>
      </c>
      <c r="Q77" s="54" t="e">
        <f t="shared" si="69"/>
        <v>#DIV/0!</v>
      </c>
      <c r="R77" s="54" t="e">
        <f t="shared" si="41"/>
        <v>#DIV/0!</v>
      </c>
      <c r="S77" s="53">
        <f t="shared" si="42"/>
        <v>0</v>
      </c>
      <c r="T77" s="53">
        <f t="shared" si="43"/>
        <v>0</v>
      </c>
      <c r="U77" s="53" t="e">
        <f t="shared" si="64"/>
        <v>#DIV/0!</v>
      </c>
      <c r="V77" s="53" t="str">
        <f t="shared" si="44"/>
        <v/>
      </c>
      <c r="W77" s="55" t="str">
        <f t="shared" si="45"/>
        <v>Charge from Profit &amp; Loss Account</v>
      </c>
      <c r="X77" s="27" t="e">
        <f t="shared" si="46"/>
        <v>#DIV/0!</v>
      </c>
      <c r="Y77" s="56" t="e">
        <f t="shared" si="65"/>
        <v>#VALUE!</v>
      </c>
      <c r="Z77" s="57">
        <f t="shared" si="47"/>
        <v>0</v>
      </c>
      <c r="AA77" s="57">
        <f t="shared" si="48"/>
        <v>1</v>
      </c>
      <c r="AB77" s="57">
        <f t="shared" si="49"/>
        <v>1900</v>
      </c>
      <c r="AC77" s="57">
        <f t="shared" si="50"/>
        <v>1900</v>
      </c>
      <c r="AD77" s="58">
        <f t="shared" si="51"/>
        <v>0</v>
      </c>
      <c r="AE77" s="27" t="e">
        <f t="shared" si="52"/>
        <v>#DIV/0!</v>
      </c>
      <c r="AF77" s="27" t="e">
        <f t="shared" si="53"/>
        <v>#DIV/0!</v>
      </c>
      <c r="AG77" s="27" t="e">
        <f t="shared" si="54"/>
        <v>#DIV/0!</v>
      </c>
      <c r="AH77" s="27" t="e">
        <f t="shared" si="66"/>
        <v>#VALUE!</v>
      </c>
      <c r="AI77" s="27" t="e">
        <f t="shared" si="55"/>
        <v>#VALUE!</v>
      </c>
      <c r="AJ77" s="59">
        <f t="shared" si="56"/>
        <v>41729</v>
      </c>
      <c r="AK77" s="57">
        <f t="shared" si="57"/>
        <v>0</v>
      </c>
      <c r="AL77" s="57">
        <f t="shared" si="58"/>
        <v>1</v>
      </c>
      <c r="AM77" s="57">
        <f t="shared" si="59"/>
        <v>1900</v>
      </c>
      <c r="AN77" s="57">
        <f t="shared" si="60"/>
        <v>1900</v>
      </c>
      <c r="AO77" s="56" t="e">
        <f>DDB(D77,S77,M77,#REF!)</f>
        <v>#VALUE!</v>
      </c>
      <c r="AP77" s="59">
        <f t="shared" si="61"/>
        <v>0</v>
      </c>
      <c r="AQ77" s="60">
        <v>41730</v>
      </c>
      <c r="AR77" s="56">
        <f t="shared" si="70"/>
        <v>-41730</v>
      </c>
      <c r="AT77" s="58" t="e">
        <f t="shared" si="67"/>
        <v>#DIV/0!</v>
      </c>
    </row>
    <row r="78" spans="1:46">
      <c r="A78" s="42" t="str">
        <f t="shared" si="62"/>
        <v/>
      </c>
      <c r="B78" s="43"/>
      <c r="C78" s="44"/>
      <c r="D78" s="44"/>
      <c r="E78" s="66"/>
      <c r="F78" s="46"/>
      <c r="G78" s="46"/>
      <c r="H78" s="47"/>
      <c r="I78" s="48"/>
      <c r="J78" s="49"/>
      <c r="K78" s="50">
        <f t="shared" si="63"/>
        <v>0</v>
      </c>
      <c r="L78" s="51" t="str">
        <f t="shared" si="37"/>
        <v/>
      </c>
      <c r="M78" s="51" t="str">
        <f t="shared" si="38"/>
        <v/>
      </c>
      <c r="N78" s="51" t="str">
        <f t="shared" si="39"/>
        <v/>
      </c>
      <c r="O78" s="52" t="e">
        <f t="shared" si="68"/>
        <v>#DIV/0!</v>
      </c>
      <c r="P78" s="53" t="str">
        <f t="shared" si="40"/>
        <v/>
      </c>
      <c r="Q78" s="54" t="e">
        <f t="shared" si="69"/>
        <v>#DIV/0!</v>
      </c>
      <c r="R78" s="54" t="e">
        <f t="shared" si="41"/>
        <v>#DIV/0!</v>
      </c>
      <c r="S78" s="53">
        <f t="shared" si="42"/>
        <v>0</v>
      </c>
      <c r="T78" s="53">
        <f t="shared" si="43"/>
        <v>0</v>
      </c>
      <c r="U78" s="53" t="e">
        <f t="shared" si="64"/>
        <v>#DIV/0!</v>
      </c>
      <c r="V78" s="53" t="str">
        <f t="shared" si="44"/>
        <v/>
      </c>
      <c r="W78" s="55" t="str">
        <f t="shared" si="45"/>
        <v>Charge from Profit &amp; Loss Account</v>
      </c>
      <c r="X78" s="27" t="e">
        <f t="shared" si="46"/>
        <v>#DIV/0!</v>
      </c>
      <c r="Y78" s="56" t="e">
        <f t="shared" si="65"/>
        <v>#VALUE!</v>
      </c>
      <c r="Z78" s="57">
        <f t="shared" si="47"/>
        <v>0</v>
      </c>
      <c r="AA78" s="57">
        <f t="shared" si="48"/>
        <v>1</v>
      </c>
      <c r="AB78" s="57">
        <f t="shared" si="49"/>
        <v>1900</v>
      </c>
      <c r="AC78" s="57">
        <f t="shared" si="50"/>
        <v>1900</v>
      </c>
      <c r="AD78" s="58">
        <f t="shared" si="51"/>
        <v>0</v>
      </c>
      <c r="AE78" s="27" t="e">
        <f t="shared" si="52"/>
        <v>#DIV/0!</v>
      </c>
      <c r="AF78" s="27" t="e">
        <f t="shared" si="53"/>
        <v>#DIV/0!</v>
      </c>
      <c r="AG78" s="27" t="e">
        <f t="shared" si="54"/>
        <v>#DIV/0!</v>
      </c>
      <c r="AH78" s="27" t="e">
        <f t="shared" si="66"/>
        <v>#VALUE!</v>
      </c>
      <c r="AI78" s="27" t="e">
        <f t="shared" si="55"/>
        <v>#VALUE!</v>
      </c>
      <c r="AJ78" s="59">
        <f t="shared" si="56"/>
        <v>41729</v>
      </c>
      <c r="AK78" s="57">
        <f t="shared" si="57"/>
        <v>0</v>
      </c>
      <c r="AL78" s="57">
        <f t="shared" si="58"/>
        <v>1</v>
      </c>
      <c r="AM78" s="57">
        <f t="shared" si="59"/>
        <v>1900</v>
      </c>
      <c r="AN78" s="57">
        <f t="shared" si="60"/>
        <v>1900</v>
      </c>
      <c r="AO78" s="56" t="e">
        <f>DDB(D78,S78,M78,#REF!)</f>
        <v>#VALUE!</v>
      </c>
      <c r="AP78" s="59">
        <f t="shared" si="61"/>
        <v>0</v>
      </c>
      <c r="AQ78" s="60">
        <v>41730</v>
      </c>
      <c r="AR78" s="56">
        <f t="shared" si="70"/>
        <v>-41730</v>
      </c>
      <c r="AT78" s="58" t="e">
        <f t="shared" si="67"/>
        <v>#DIV/0!</v>
      </c>
    </row>
    <row r="79" spans="1:46">
      <c r="A79" s="42" t="str">
        <f t="shared" si="62"/>
        <v/>
      </c>
      <c r="B79" s="61"/>
      <c r="C79" s="44"/>
      <c r="D79" s="44"/>
      <c r="E79" s="63"/>
      <c r="F79" s="46"/>
      <c r="G79" s="46"/>
      <c r="H79" s="47"/>
      <c r="I79" s="48"/>
      <c r="J79" s="49"/>
      <c r="K79" s="50">
        <f t="shared" si="63"/>
        <v>0</v>
      </c>
      <c r="L79" s="51" t="str">
        <f t="shared" si="37"/>
        <v/>
      </c>
      <c r="M79" s="51" t="str">
        <f t="shared" si="38"/>
        <v/>
      </c>
      <c r="N79" s="51" t="str">
        <f t="shared" si="39"/>
        <v/>
      </c>
      <c r="O79" s="52" t="e">
        <f t="shared" si="68"/>
        <v>#DIV/0!</v>
      </c>
      <c r="P79" s="53" t="str">
        <f t="shared" si="40"/>
        <v/>
      </c>
      <c r="Q79" s="54" t="e">
        <f t="shared" si="69"/>
        <v>#DIV/0!</v>
      </c>
      <c r="R79" s="54" t="e">
        <f t="shared" si="41"/>
        <v>#DIV/0!</v>
      </c>
      <c r="S79" s="53">
        <f t="shared" si="42"/>
        <v>0</v>
      </c>
      <c r="T79" s="53">
        <f t="shared" si="43"/>
        <v>0</v>
      </c>
      <c r="U79" s="53" t="e">
        <f t="shared" si="64"/>
        <v>#DIV/0!</v>
      </c>
      <c r="V79" s="53" t="str">
        <f t="shared" si="44"/>
        <v/>
      </c>
      <c r="W79" s="55" t="str">
        <f t="shared" si="45"/>
        <v>Charge from Profit &amp; Loss Account</v>
      </c>
      <c r="X79" s="27" t="e">
        <f t="shared" si="46"/>
        <v>#DIV/0!</v>
      </c>
      <c r="Y79" s="56" t="e">
        <f t="shared" si="65"/>
        <v>#VALUE!</v>
      </c>
      <c r="Z79" s="57">
        <f t="shared" si="47"/>
        <v>0</v>
      </c>
      <c r="AA79" s="57">
        <f t="shared" si="48"/>
        <v>1</v>
      </c>
      <c r="AB79" s="57">
        <f t="shared" si="49"/>
        <v>1900</v>
      </c>
      <c r="AC79" s="57">
        <f t="shared" si="50"/>
        <v>1900</v>
      </c>
      <c r="AD79" s="58">
        <f t="shared" si="51"/>
        <v>0</v>
      </c>
      <c r="AE79" s="27" t="e">
        <f t="shared" si="52"/>
        <v>#DIV/0!</v>
      </c>
      <c r="AF79" s="27" t="e">
        <f t="shared" si="53"/>
        <v>#DIV/0!</v>
      </c>
      <c r="AG79" s="27" t="e">
        <f t="shared" si="54"/>
        <v>#DIV/0!</v>
      </c>
      <c r="AH79" s="27" t="e">
        <f t="shared" si="66"/>
        <v>#VALUE!</v>
      </c>
      <c r="AI79" s="27" t="e">
        <f t="shared" si="55"/>
        <v>#VALUE!</v>
      </c>
      <c r="AJ79" s="59">
        <f t="shared" si="56"/>
        <v>41729</v>
      </c>
      <c r="AK79" s="57">
        <f t="shared" si="57"/>
        <v>0</v>
      </c>
      <c r="AL79" s="57">
        <f t="shared" si="58"/>
        <v>1</v>
      </c>
      <c r="AM79" s="57">
        <f t="shared" si="59"/>
        <v>1900</v>
      </c>
      <c r="AN79" s="57">
        <f t="shared" si="60"/>
        <v>1900</v>
      </c>
      <c r="AO79" s="56" t="e">
        <f>DDB(D79,S79,M79,#REF!)</f>
        <v>#VALUE!</v>
      </c>
      <c r="AP79" s="59">
        <f t="shared" si="61"/>
        <v>0</v>
      </c>
      <c r="AQ79" s="60">
        <v>41730</v>
      </c>
      <c r="AR79" s="56">
        <f t="shared" si="70"/>
        <v>-41730</v>
      </c>
      <c r="AT79" s="58" t="e">
        <f t="shared" si="67"/>
        <v>#DIV/0!</v>
      </c>
    </row>
    <row r="80" spans="1:46">
      <c r="A80" s="42" t="str">
        <f t="shared" si="62"/>
        <v/>
      </c>
      <c r="B80" s="61"/>
      <c r="C80" s="44"/>
      <c r="D80" s="44"/>
      <c r="E80" s="70"/>
      <c r="F80" s="46"/>
      <c r="G80" s="46"/>
      <c r="H80" s="47"/>
      <c r="I80" s="48"/>
      <c r="J80" s="49"/>
      <c r="K80" s="50">
        <f t="shared" si="63"/>
        <v>0</v>
      </c>
      <c r="L80" s="51" t="str">
        <f t="shared" si="37"/>
        <v/>
      </c>
      <c r="M80" s="51" t="str">
        <f t="shared" si="38"/>
        <v/>
      </c>
      <c r="N80" s="51" t="str">
        <f t="shared" si="39"/>
        <v/>
      </c>
      <c r="O80" s="52" t="e">
        <f t="shared" si="68"/>
        <v>#DIV/0!</v>
      </c>
      <c r="P80" s="53" t="str">
        <f t="shared" si="40"/>
        <v/>
      </c>
      <c r="Q80" s="54" t="e">
        <f t="shared" si="69"/>
        <v>#DIV/0!</v>
      </c>
      <c r="R80" s="54" t="e">
        <f t="shared" si="41"/>
        <v>#DIV/0!</v>
      </c>
      <c r="S80" s="53">
        <f t="shared" si="42"/>
        <v>0</v>
      </c>
      <c r="T80" s="53">
        <f t="shared" si="43"/>
        <v>0</v>
      </c>
      <c r="U80" s="53" t="e">
        <f t="shared" si="64"/>
        <v>#DIV/0!</v>
      </c>
      <c r="V80" s="53" t="str">
        <f t="shared" si="44"/>
        <v/>
      </c>
      <c r="W80" s="55" t="str">
        <f t="shared" si="45"/>
        <v>Charge from Profit &amp; Loss Account</v>
      </c>
      <c r="X80" s="27" t="e">
        <f t="shared" si="46"/>
        <v>#DIV/0!</v>
      </c>
      <c r="Y80" s="56" t="e">
        <f t="shared" si="65"/>
        <v>#VALUE!</v>
      </c>
      <c r="Z80" s="57">
        <f t="shared" si="47"/>
        <v>0</v>
      </c>
      <c r="AA80" s="57">
        <f t="shared" si="48"/>
        <v>1</v>
      </c>
      <c r="AB80" s="57">
        <f t="shared" si="49"/>
        <v>1900</v>
      </c>
      <c r="AC80" s="57">
        <f t="shared" si="50"/>
        <v>1900</v>
      </c>
      <c r="AD80" s="58">
        <f t="shared" si="51"/>
        <v>0</v>
      </c>
      <c r="AE80" s="27" t="e">
        <f t="shared" si="52"/>
        <v>#DIV/0!</v>
      </c>
      <c r="AF80" s="27" t="e">
        <f t="shared" si="53"/>
        <v>#DIV/0!</v>
      </c>
      <c r="AG80" s="27" t="e">
        <f t="shared" si="54"/>
        <v>#DIV/0!</v>
      </c>
      <c r="AH80" s="27" t="e">
        <f t="shared" si="66"/>
        <v>#VALUE!</v>
      </c>
      <c r="AI80" s="27" t="e">
        <f t="shared" si="55"/>
        <v>#VALUE!</v>
      </c>
      <c r="AJ80" s="59">
        <f t="shared" si="56"/>
        <v>41729</v>
      </c>
      <c r="AK80" s="57">
        <f t="shared" si="57"/>
        <v>0</v>
      </c>
      <c r="AL80" s="57">
        <f t="shared" si="58"/>
        <v>1</v>
      </c>
      <c r="AM80" s="57">
        <f t="shared" si="59"/>
        <v>1900</v>
      </c>
      <c r="AN80" s="57">
        <f t="shared" si="60"/>
        <v>1900</v>
      </c>
      <c r="AO80" s="56" t="e">
        <f>DDB(D80,S80,M80,#REF!)</f>
        <v>#VALUE!</v>
      </c>
      <c r="AP80" s="59">
        <f t="shared" si="61"/>
        <v>0</v>
      </c>
      <c r="AQ80" s="60">
        <v>41730</v>
      </c>
      <c r="AR80" s="56">
        <f t="shared" si="70"/>
        <v>-41730</v>
      </c>
      <c r="AT80" s="58" t="e">
        <f t="shared" si="67"/>
        <v>#DIV/0!</v>
      </c>
    </row>
    <row r="81" spans="1:46">
      <c r="A81" s="42" t="str">
        <f t="shared" si="62"/>
        <v/>
      </c>
      <c r="B81" s="61"/>
      <c r="C81" s="44"/>
      <c r="D81" s="44"/>
      <c r="E81" s="70"/>
      <c r="F81" s="46"/>
      <c r="G81" s="46"/>
      <c r="H81" s="47"/>
      <c r="I81" s="48"/>
      <c r="J81" s="49"/>
      <c r="K81" s="50">
        <f t="shared" si="63"/>
        <v>0</v>
      </c>
      <c r="L81" s="51" t="str">
        <f t="shared" si="37"/>
        <v/>
      </c>
      <c r="M81" s="51" t="str">
        <f t="shared" si="38"/>
        <v/>
      </c>
      <c r="N81" s="51" t="str">
        <f t="shared" si="39"/>
        <v/>
      </c>
      <c r="O81" s="52" t="e">
        <f t="shared" si="68"/>
        <v>#DIV/0!</v>
      </c>
      <c r="P81" s="53" t="str">
        <f t="shared" si="40"/>
        <v/>
      </c>
      <c r="Q81" s="54" t="e">
        <f t="shared" si="69"/>
        <v>#DIV/0!</v>
      </c>
      <c r="R81" s="54" t="e">
        <f t="shared" si="41"/>
        <v>#DIV/0!</v>
      </c>
      <c r="S81" s="53">
        <f t="shared" si="42"/>
        <v>0</v>
      </c>
      <c r="T81" s="53">
        <f t="shared" si="43"/>
        <v>0</v>
      </c>
      <c r="U81" s="53" t="e">
        <f t="shared" si="64"/>
        <v>#DIV/0!</v>
      </c>
      <c r="V81" s="53" t="str">
        <f t="shared" si="44"/>
        <v/>
      </c>
      <c r="W81" s="55" t="str">
        <f t="shared" si="45"/>
        <v>Charge from Profit &amp; Loss Account</v>
      </c>
      <c r="X81" s="27" t="e">
        <f t="shared" si="46"/>
        <v>#DIV/0!</v>
      </c>
      <c r="Y81" s="56" t="e">
        <f t="shared" si="65"/>
        <v>#VALUE!</v>
      </c>
      <c r="Z81" s="57">
        <f t="shared" si="47"/>
        <v>0</v>
      </c>
      <c r="AA81" s="57">
        <f t="shared" si="48"/>
        <v>1</v>
      </c>
      <c r="AB81" s="57">
        <f t="shared" si="49"/>
        <v>1900</v>
      </c>
      <c r="AC81" s="57">
        <f t="shared" si="50"/>
        <v>1900</v>
      </c>
      <c r="AD81" s="58">
        <f t="shared" si="51"/>
        <v>0</v>
      </c>
      <c r="AE81" s="27" t="e">
        <f t="shared" si="52"/>
        <v>#DIV/0!</v>
      </c>
      <c r="AF81" s="27" t="e">
        <f t="shared" si="53"/>
        <v>#DIV/0!</v>
      </c>
      <c r="AG81" s="27" t="e">
        <f t="shared" si="54"/>
        <v>#DIV/0!</v>
      </c>
      <c r="AH81" s="27" t="e">
        <f t="shared" si="66"/>
        <v>#VALUE!</v>
      </c>
      <c r="AI81" s="27" t="e">
        <f t="shared" si="55"/>
        <v>#VALUE!</v>
      </c>
      <c r="AJ81" s="59">
        <f t="shared" si="56"/>
        <v>41729</v>
      </c>
      <c r="AK81" s="57">
        <f t="shared" si="57"/>
        <v>0</v>
      </c>
      <c r="AL81" s="57">
        <f t="shared" si="58"/>
        <v>1</v>
      </c>
      <c r="AM81" s="57">
        <f t="shared" si="59"/>
        <v>1900</v>
      </c>
      <c r="AN81" s="57">
        <f t="shared" si="60"/>
        <v>1900</v>
      </c>
      <c r="AO81" s="56" t="e">
        <f>DDB(D81,S81,M81,#REF!)</f>
        <v>#VALUE!</v>
      </c>
      <c r="AP81" s="59">
        <f t="shared" si="61"/>
        <v>0</v>
      </c>
      <c r="AQ81" s="60">
        <v>41730</v>
      </c>
      <c r="AR81" s="56">
        <f t="shared" si="70"/>
        <v>-41730</v>
      </c>
      <c r="AT81" s="58" t="e">
        <f t="shared" si="67"/>
        <v>#DIV/0!</v>
      </c>
    </row>
    <row r="82" spans="1:46">
      <c r="A82" s="42" t="str">
        <f t="shared" si="62"/>
        <v/>
      </c>
      <c r="B82" s="61"/>
      <c r="C82" s="44"/>
      <c r="D82" s="44"/>
      <c r="E82" s="70"/>
      <c r="F82" s="46"/>
      <c r="G82" s="46"/>
      <c r="H82" s="47"/>
      <c r="I82" s="48"/>
      <c r="J82" s="49"/>
      <c r="K82" s="50">
        <f t="shared" si="63"/>
        <v>0</v>
      </c>
      <c r="L82" s="51" t="str">
        <f t="shared" si="37"/>
        <v/>
      </c>
      <c r="M82" s="51" t="str">
        <f t="shared" si="38"/>
        <v/>
      </c>
      <c r="N82" s="51" t="str">
        <f t="shared" si="39"/>
        <v/>
      </c>
      <c r="O82" s="52" t="e">
        <f t="shared" si="68"/>
        <v>#DIV/0!</v>
      </c>
      <c r="P82" s="53" t="str">
        <f t="shared" si="40"/>
        <v/>
      </c>
      <c r="Q82" s="54" t="e">
        <f t="shared" si="69"/>
        <v>#DIV/0!</v>
      </c>
      <c r="R82" s="54" t="e">
        <f t="shared" si="41"/>
        <v>#DIV/0!</v>
      </c>
      <c r="S82" s="53">
        <f t="shared" si="42"/>
        <v>0</v>
      </c>
      <c r="T82" s="53">
        <f t="shared" si="43"/>
        <v>0</v>
      </c>
      <c r="U82" s="53" t="e">
        <f t="shared" si="64"/>
        <v>#DIV/0!</v>
      </c>
      <c r="V82" s="53" t="str">
        <f t="shared" si="44"/>
        <v/>
      </c>
      <c r="W82" s="55" t="str">
        <f t="shared" si="45"/>
        <v>Charge from Profit &amp; Loss Account</v>
      </c>
      <c r="X82" s="27" t="e">
        <f t="shared" si="46"/>
        <v>#DIV/0!</v>
      </c>
      <c r="Y82" s="56" t="e">
        <f t="shared" si="65"/>
        <v>#VALUE!</v>
      </c>
      <c r="Z82" s="57">
        <f t="shared" si="47"/>
        <v>0</v>
      </c>
      <c r="AA82" s="57">
        <f t="shared" si="48"/>
        <v>1</v>
      </c>
      <c r="AB82" s="57">
        <f t="shared" si="49"/>
        <v>1900</v>
      </c>
      <c r="AC82" s="57">
        <f t="shared" si="50"/>
        <v>1900</v>
      </c>
      <c r="AD82" s="58">
        <f t="shared" si="51"/>
        <v>0</v>
      </c>
      <c r="AE82" s="27" t="e">
        <f t="shared" si="52"/>
        <v>#DIV/0!</v>
      </c>
      <c r="AF82" s="27" t="e">
        <f t="shared" si="53"/>
        <v>#DIV/0!</v>
      </c>
      <c r="AG82" s="27" t="e">
        <f t="shared" si="54"/>
        <v>#DIV/0!</v>
      </c>
      <c r="AH82" s="27" t="e">
        <f t="shared" si="66"/>
        <v>#VALUE!</v>
      </c>
      <c r="AI82" s="27" t="e">
        <f t="shared" si="55"/>
        <v>#VALUE!</v>
      </c>
      <c r="AJ82" s="59">
        <f t="shared" si="56"/>
        <v>41729</v>
      </c>
      <c r="AK82" s="57">
        <f t="shared" si="57"/>
        <v>0</v>
      </c>
      <c r="AL82" s="57">
        <f t="shared" si="58"/>
        <v>1</v>
      </c>
      <c r="AM82" s="57">
        <f t="shared" si="59"/>
        <v>1900</v>
      </c>
      <c r="AN82" s="57">
        <f t="shared" si="60"/>
        <v>1900</v>
      </c>
      <c r="AO82" s="56" t="e">
        <f>DDB(D82,S82,M82,#REF!)</f>
        <v>#VALUE!</v>
      </c>
      <c r="AP82" s="59">
        <f t="shared" si="61"/>
        <v>0</v>
      </c>
      <c r="AQ82" s="60">
        <v>41730</v>
      </c>
      <c r="AR82" s="56">
        <f t="shared" si="70"/>
        <v>-41730</v>
      </c>
      <c r="AT82" s="58" t="e">
        <f t="shared" si="67"/>
        <v>#DIV/0!</v>
      </c>
    </row>
    <row r="83" spans="1:46">
      <c r="A83" s="42" t="str">
        <f t="shared" si="62"/>
        <v/>
      </c>
      <c r="B83" s="61"/>
      <c r="C83" s="44"/>
      <c r="D83" s="44"/>
      <c r="E83" s="70"/>
      <c r="F83" s="46"/>
      <c r="G83" s="46"/>
      <c r="H83" s="47"/>
      <c r="I83" s="48"/>
      <c r="J83" s="49"/>
      <c r="K83" s="50">
        <f t="shared" si="63"/>
        <v>0</v>
      </c>
      <c r="L83" s="51" t="str">
        <f t="shared" si="37"/>
        <v/>
      </c>
      <c r="M83" s="51" t="str">
        <f t="shared" si="38"/>
        <v/>
      </c>
      <c r="N83" s="51" t="str">
        <f t="shared" si="39"/>
        <v/>
      </c>
      <c r="O83" s="52" t="e">
        <f t="shared" si="68"/>
        <v>#DIV/0!</v>
      </c>
      <c r="P83" s="53" t="str">
        <f t="shared" si="40"/>
        <v/>
      </c>
      <c r="Q83" s="54" t="e">
        <f t="shared" si="69"/>
        <v>#DIV/0!</v>
      </c>
      <c r="R83" s="54" t="e">
        <f t="shared" si="41"/>
        <v>#DIV/0!</v>
      </c>
      <c r="S83" s="53">
        <f t="shared" si="42"/>
        <v>0</v>
      </c>
      <c r="T83" s="53">
        <f t="shared" si="43"/>
        <v>0</v>
      </c>
      <c r="U83" s="53" t="e">
        <f t="shared" si="64"/>
        <v>#DIV/0!</v>
      </c>
      <c r="V83" s="53" t="str">
        <f t="shared" si="44"/>
        <v/>
      </c>
      <c r="W83" s="55" t="str">
        <f t="shared" si="45"/>
        <v>Charge from Profit &amp; Loss Account</v>
      </c>
      <c r="X83" s="27" t="e">
        <f t="shared" si="46"/>
        <v>#DIV/0!</v>
      </c>
      <c r="Y83" s="56" t="e">
        <f t="shared" si="65"/>
        <v>#VALUE!</v>
      </c>
      <c r="Z83" s="57">
        <f t="shared" si="47"/>
        <v>0</v>
      </c>
      <c r="AA83" s="57">
        <f t="shared" si="48"/>
        <v>1</v>
      </c>
      <c r="AB83" s="57">
        <f t="shared" si="49"/>
        <v>1900</v>
      </c>
      <c r="AC83" s="57">
        <f t="shared" si="50"/>
        <v>1900</v>
      </c>
      <c r="AD83" s="58">
        <f t="shared" si="51"/>
        <v>0</v>
      </c>
      <c r="AE83" s="27" t="e">
        <f t="shared" si="52"/>
        <v>#DIV/0!</v>
      </c>
      <c r="AF83" s="27" t="e">
        <f t="shared" si="53"/>
        <v>#DIV/0!</v>
      </c>
      <c r="AG83" s="27" t="e">
        <f t="shared" si="54"/>
        <v>#DIV/0!</v>
      </c>
      <c r="AH83" s="27" t="e">
        <f t="shared" si="66"/>
        <v>#VALUE!</v>
      </c>
      <c r="AI83" s="27" t="e">
        <f t="shared" si="55"/>
        <v>#VALUE!</v>
      </c>
      <c r="AJ83" s="59">
        <f t="shared" si="56"/>
        <v>41729</v>
      </c>
      <c r="AK83" s="57">
        <f t="shared" si="57"/>
        <v>0</v>
      </c>
      <c r="AL83" s="57">
        <f t="shared" si="58"/>
        <v>1</v>
      </c>
      <c r="AM83" s="57">
        <f t="shared" si="59"/>
        <v>1900</v>
      </c>
      <c r="AN83" s="57">
        <f t="shared" si="60"/>
        <v>1900</v>
      </c>
      <c r="AO83" s="56" t="e">
        <f>DDB(D83,S83,M83,#REF!)</f>
        <v>#VALUE!</v>
      </c>
      <c r="AP83" s="59">
        <f t="shared" si="61"/>
        <v>0</v>
      </c>
      <c r="AQ83" s="60">
        <v>41730</v>
      </c>
      <c r="AR83" s="56">
        <f t="shared" si="70"/>
        <v>-41730</v>
      </c>
      <c r="AT83" s="58" t="e">
        <f t="shared" si="67"/>
        <v>#DIV/0!</v>
      </c>
    </row>
    <row r="84" spans="1:46">
      <c r="A84" s="42" t="str">
        <f t="shared" si="62"/>
        <v/>
      </c>
      <c r="B84" s="61"/>
      <c r="C84" s="44"/>
      <c r="D84" s="44"/>
      <c r="E84" s="70"/>
      <c r="F84" s="46"/>
      <c r="G84" s="46"/>
      <c r="H84" s="47"/>
      <c r="I84" s="48"/>
      <c r="J84" s="49"/>
      <c r="K84" s="50">
        <f t="shared" si="63"/>
        <v>0</v>
      </c>
      <c r="L84" s="51" t="str">
        <f t="shared" si="37"/>
        <v/>
      </c>
      <c r="M84" s="51" t="str">
        <f t="shared" si="38"/>
        <v/>
      </c>
      <c r="N84" s="51" t="str">
        <f t="shared" si="39"/>
        <v/>
      </c>
      <c r="O84" s="52" t="e">
        <f t="shared" si="68"/>
        <v>#DIV/0!</v>
      </c>
      <c r="P84" s="53" t="str">
        <f t="shared" si="40"/>
        <v/>
      </c>
      <c r="Q84" s="54" t="e">
        <f t="shared" si="69"/>
        <v>#DIV/0!</v>
      </c>
      <c r="R84" s="54" t="e">
        <f t="shared" si="41"/>
        <v>#DIV/0!</v>
      </c>
      <c r="S84" s="53">
        <f t="shared" si="42"/>
        <v>0</v>
      </c>
      <c r="T84" s="53">
        <f t="shared" si="43"/>
        <v>0</v>
      </c>
      <c r="U84" s="53" t="e">
        <f t="shared" si="64"/>
        <v>#DIV/0!</v>
      </c>
      <c r="V84" s="53" t="str">
        <f t="shared" si="44"/>
        <v/>
      </c>
      <c r="W84" s="55" t="str">
        <f t="shared" si="45"/>
        <v>Charge from Profit &amp; Loss Account</v>
      </c>
      <c r="X84" s="27" t="e">
        <f t="shared" si="46"/>
        <v>#DIV/0!</v>
      </c>
      <c r="Y84" s="56" t="e">
        <f t="shared" si="65"/>
        <v>#VALUE!</v>
      </c>
      <c r="Z84" s="57">
        <f t="shared" si="47"/>
        <v>0</v>
      </c>
      <c r="AA84" s="57">
        <f t="shared" si="48"/>
        <v>1</v>
      </c>
      <c r="AB84" s="57">
        <f t="shared" si="49"/>
        <v>1900</v>
      </c>
      <c r="AC84" s="57">
        <f t="shared" si="50"/>
        <v>1900</v>
      </c>
      <c r="AD84" s="58">
        <f t="shared" si="51"/>
        <v>0</v>
      </c>
      <c r="AE84" s="27" t="e">
        <f t="shared" si="52"/>
        <v>#DIV/0!</v>
      </c>
      <c r="AF84" s="27" t="e">
        <f t="shared" si="53"/>
        <v>#DIV/0!</v>
      </c>
      <c r="AG84" s="27" t="e">
        <f t="shared" si="54"/>
        <v>#DIV/0!</v>
      </c>
      <c r="AH84" s="27" t="e">
        <f t="shared" si="66"/>
        <v>#VALUE!</v>
      </c>
      <c r="AI84" s="27" t="e">
        <f t="shared" si="55"/>
        <v>#VALUE!</v>
      </c>
      <c r="AJ84" s="59">
        <f t="shared" si="56"/>
        <v>41729</v>
      </c>
      <c r="AK84" s="57">
        <f t="shared" si="57"/>
        <v>0</v>
      </c>
      <c r="AL84" s="57">
        <f t="shared" si="58"/>
        <v>1</v>
      </c>
      <c r="AM84" s="57">
        <f t="shared" si="59"/>
        <v>1900</v>
      </c>
      <c r="AN84" s="57">
        <f t="shared" si="60"/>
        <v>1900</v>
      </c>
      <c r="AO84" s="56" t="e">
        <f>DDB(D84,S84,M84,#REF!)</f>
        <v>#VALUE!</v>
      </c>
      <c r="AP84" s="59">
        <f t="shared" si="61"/>
        <v>0</v>
      </c>
      <c r="AQ84" s="60">
        <v>41730</v>
      </c>
      <c r="AR84" s="56">
        <f t="shared" si="70"/>
        <v>-41730</v>
      </c>
      <c r="AT84" s="58" t="e">
        <f t="shared" si="67"/>
        <v>#DIV/0!</v>
      </c>
    </row>
    <row r="85" spans="1:46">
      <c r="A85" s="42" t="str">
        <f t="shared" si="62"/>
        <v/>
      </c>
      <c r="B85" s="61"/>
      <c r="C85" s="44"/>
      <c r="D85" s="44"/>
      <c r="E85" s="63"/>
      <c r="F85" s="46"/>
      <c r="G85" s="46"/>
      <c r="H85" s="47"/>
      <c r="I85" s="48"/>
      <c r="J85" s="49"/>
      <c r="K85" s="50">
        <f t="shared" si="63"/>
        <v>0</v>
      </c>
      <c r="L85" s="51" t="str">
        <f t="shared" si="37"/>
        <v/>
      </c>
      <c r="M85" s="51" t="str">
        <f t="shared" si="38"/>
        <v/>
      </c>
      <c r="N85" s="51" t="str">
        <f t="shared" si="39"/>
        <v/>
      </c>
      <c r="O85" s="52" t="e">
        <f t="shared" si="68"/>
        <v>#DIV/0!</v>
      </c>
      <c r="P85" s="53" t="str">
        <f t="shared" si="40"/>
        <v/>
      </c>
      <c r="Q85" s="54" t="e">
        <f t="shared" si="69"/>
        <v>#DIV/0!</v>
      </c>
      <c r="R85" s="54" t="e">
        <f t="shared" si="41"/>
        <v>#DIV/0!</v>
      </c>
      <c r="S85" s="53">
        <f t="shared" si="42"/>
        <v>0</v>
      </c>
      <c r="T85" s="53">
        <f t="shared" si="43"/>
        <v>0</v>
      </c>
      <c r="U85" s="53" t="e">
        <f t="shared" si="64"/>
        <v>#DIV/0!</v>
      </c>
      <c r="V85" s="53" t="str">
        <f t="shared" si="44"/>
        <v/>
      </c>
      <c r="W85" s="55" t="str">
        <f t="shared" si="45"/>
        <v>Charge from Profit &amp; Loss Account</v>
      </c>
      <c r="X85" s="27" t="e">
        <f t="shared" si="46"/>
        <v>#DIV/0!</v>
      </c>
      <c r="Y85" s="56" t="e">
        <f t="shared" si="65"/>
        <v>#VALUE!</v>
      </c>
      <c r="Z85" s="57">
        <f t="shared" si="47"/>
        <v>0</v>
      </c>
      <c r="AA85" s="57">
        <f t="shared" si="48"/>
        <v>1</v>
      </c>
      <c r="AB85" s="57">
        <f t="shared" si="49"/>
        <v>1900</v>
      </c>
      <c r="AC85" s="57">
        <f t="shared" si="50"/>
        <v>1900</v>
      </c>
      <c r="AD85" s="58">
        <f t="shared" si="51"/>
        <v>0</v>
      </c>
      <c r="AE85" s="27" t="e">
        <f t="shared" si="52"/>
        <v>#DIV/0!</v>
      </c>
      <c r="AF85" s="27" t="e">
        <f t="shared" si="53"/>
        <v>#DIV/0!</v>
      </c>
      <c r="AG85" s="27" t="e">
        <f t="shared" si="54"/>
        <v>#DIV/0!</v>
      </c>
      <c r="AH85" s="27" t="e">
        <f t="shared" si="66"/>
        <v>#VALUE!</v>
      </c>
      <c r="AI85" s="27" t="e">
        <f t="shared" si="55"/>
        <v>#VALUE!</v>
      </c>
      <c r="AJ85" s="59">
        <f t="shared" si="56"/>
        <v>41729</v>
      </c>
      <c r="AK85" s="57">
        <f t="shared" si="57"/>
        <v>0</v>
      </c>
      <c r="AL85" s="57">
        <f t="shared" si="58"/>
        <v>1</v>
      </c>
      <c r="AM85" s="57">
        <f t="shared" si="59"/>
        <v>1900</v>
      </c>
      <c r="AN85" s="57">
        <f t="shared" si="60"/>
        <v>1900</v>
      </c>
      <c r="AO85" s="56" t="e">
        <f>DDB(D85,S85,M85,#REF!)</f>
        <v>#VALUE!</v>
      </c>
      <c r="AP85" s="59">
        <f t="shared" si="61"/>
        <v>0</v>
      </c>
      <c r="AQ85" s="60">
        <v>41730</v>
      </c>
      <c r="AR85" s="56">
        <f t="shared" si="70"/>
        <v>-41730</v>
      </c>
      <c r="AT85" s="58" t="e">
        <f t="shared" si="67"/>
        <v>#DIV/0!</v>
      </c>
    </row>
    <row r="86" spans="1:46">
      <c r="A86" s="42" t="str">
        <f t="shared" si="62"/>
        <v/>
      </c>
      <c r="B86" s="61"/>
      <c r="C86" s="44"/>
      <c r="D86" s="44"/>
      <c r="E86" s="63"/>
      <c r="F86" s="46"/>
      <c r="G86" s="46"/>
      <c r="H86" s="47"/>
      <c r="I86" s="48"/>
      <c r="J86" s="49"/>
      <c r="K86" s="50">
        <f t="shared" si="63"/>
        <v>0</v>
      </c>
      <c r="L86" s="51" t="str">
        <f t="shared" si="37"/>
        <v/>
      </c>
      <c r="M86" s="51" t="str">
        <f t="shared" si="38"/>
        <v/>
      </c>
      <c r="N86" s="51" t="str">
        <f t="shared" si="39"/>
        <v/>
      </c>
      <c r="O86" s="52" t="e">
        <f t="shared" si="68"/>
        <v>#DIV/0!</v>
      </c>
      <c r="P86" s="53" t="str">
        <f t="shared" si="40"/>
        <v/>
      </c>
      <c r="Q86" s="54" t="e">
        <f t="shared" si="69"/>
        <v>#DIV/0!</v>
      </c>
      <c r="R86" s="54" t="e">
        <f t="shared" si="41"/>
        <v>#DIV/0!</v>
      </c>
      <c r="S86" s="53">
        <f t="shared" si="42"/>
        <v>0</v>
      </c>
      <c r="T86" s="53">
        <f t="shared" si="43"/>
        <v>0</v>
      </c>
      <c r="U86" s="53" t="e">
        <f t="shared" si="64"/>
        <v>#DIV/0!</v>
      </c>
      <c r="V86" s="53" t="str">
        <f t="shared" si="44"/>
        <v/>
      </c>
      <c r="W86" s="55" t="str">
        <f t="shared" si="45"/>
        <v>Charge from Profit &amp; Loss Account</v>
      </c>
      <c r="X86" s="27" t="e">
        <f t="shared" si="46"/>
        <v>#DIV/0!</v>
      </c>
      <c r="Y86" s="56" t="e">
        <f t="shared" si="65"/>
        <v>#VALUE!</v>
      </c>
      <c r="Z86" s="57">
        <f t="shared" si="47"/>
        <v>0</v>
      </c>
      <c r="AA86" s="57">
        <f t="shared" si="48"/>
        <v>1</v>
      </c>
      <c r="AB86" s="57">
        <f t="shared" si="49"/>
        <v>1900</v>
      </c>
      <c r="AC86" s="57">
        <f t="shared" si="50"/>
        <v>1900</v>
      </c>
      <c r="AD86" s="58">
        <f t="shared" si="51"/>
        <v>0</v>
      </c>
      <c r="AE86" s="27" t="e">
        <f t="shared" si="52"/>
        <v>#DIV/0!</v>
      </c>
      <c r="AF86" s="27" t="e">
        <f t="shared" si="53"/>
        <v>#DIV/0!</v>
      </c>
      <c r="AG86" s="27" t="e">
        <f t="shared" si="54"/>
        <v>#DIV/0!</v>
      </c>
      <c r="AH86" s="27" t="e">
        <f t="shared" si="66"/>
        <v>#VALUE!</v>
      </c>
      <c r="AI86" s="27" t="e">
        <f t="shared" si="55"/>
        <v>#VALUE!</v>
      </c>
      <c r="AJ86" s="59">
        <f t="shared" si="56"/>
        <v>41729</v>
      </c>
      <c r="AK86" s="57">
        <f t="shared" si="57"/>
        <v>0</v>
      </c>
      <c r="AL86" s="57">
        <f t="shared" si="58"/>
        <v>1</v>
      </c>
      <c r="AM86" s="57">
        <f t="shared" si="59"/>
        <v>1900</v>
      </c>
      <c r="AN86" s="57">
        <f t="shared" si="60"/>
        <v>1900</v>
      </c>
      <c r="AO86" s="56" t="e">
        <f>DDB(D86,S86,M86,#REF!)</f>
        <v>#VALUE!</v>
      </c>
      <c r="AP86" s="59">
        <f t="shared" si="61"/>
        <v>0</v>
      </c>
      <c r="AQ86" s="60">
        <v>41730</v>
      </c>
      <c r="AR86" s="56">
        <f t="shared" si="70"/>
        <v>-41730</v>
      </c>
      <c r="AT86" s="58" t="e">
        <f t="shared" si="67"/>
        <v>#DIV/0!</v>
      </c>
    </row>
    <row r="87" spans="1:46">
      <c r="A87" s="42" t="str">
        <f t="shared" si="62"/>
        <v/>
      </c>
      <c r="B87" s="61"/>
      <c r="C87" s="44"/>
      <c r="D87" s="44"/>
      <c r="E87" s="70"/>
      <c r="F87" s="46"/>
      <c r="G87" s="46"/>
      <c r="H87" s="47"/>
      <c r="I87" s="48"/>
      <c r="J87" s="49"/>
      <c r="K87" s="50">
        <f t="shared" si="63"/>
        <v>0</v>
      </c>
      <c r="L87" s="51" t="str">
        <f t="shared" si="37"/>
        <v/>
      </c>
      <c r="M87" s="51" t="str">
        <f t="shared" si="38"/>
        <v/>
      </c>
      <c r="N87" s="51" t="str">
        <f t="shared" si="39"/>
        <v/>
      </c>
      <c r="O87" s="52" t="e">
        <f t="shared" si="68"/>
        <v>#DIV/0!</v>
      </c>
      <c r="P87" s="53" t="str">
        <f t="shared" si="40"/>
        <v/>
      </c>
      <c r="Q87" s="54" t="e">
        <f t="shared" si="69"/>
        <v>#DIV/0!</v>
      </c>
      <c r="R87" s="54" t="e">
        <f t="shared" si="41"/>
        <v>#DIV/0!</v>
      </c>
      <c r="S87" s="53">
        <f t="shared" si="42"/>
        <v>0</v>
      </c>
      <c r="T87" s="53">
        <f t="shared" si="43"/>
        <v>0</v>
      </c>
      <c r="U87" s="53" t="e">
        <f t="shared" si="64"/>
        <v>#DIV/0!</v>
      </c>
      <c r="V87" s="53" t="str">
        <f t="shared" si="44"/>
        <v/>
      </c>
      <c r="W87" s="55" t="str">
        <f t="shared" si="45"/>
        <v>Charge from Profit &amp; Loss Account</v>
      </c>
      <c r="X87" s="27" t="e">
        <f t="shared" si="46"/>
        <v>#DIV/0!</v>
      </c>
      <c r="Y87" s="56" t="e">
        <f t="shared" si="65"/>
        <v>#VALUE!</v>
      </c>
      <c r="Z87" s="57">
        <f t="shared" si="47"/>
        <v>0</v>
      </c>
      <c r="AA87" s="57">
        <f t="shared" si="48"/>
        <v>1</v>
      </c>
      <c r="AB87" s="57">
        <f t="shared" si="49"/>
        <v>1900</v>
      </c>
      <c r="AC87" s="57">
        <f t="shared" si="50"/>
        <v>1900</v>
      </c>
      <c r="AD87" s="58">
        <f t="shared" si="51"/>
        <v>0</v>
      </c>
      <c r="AE87" s="27" t="e">
        <f t="shared" si="52"/>
        <v>#DIV/0!</v>
      </c>
      <c r="AF87" s="27" t="e">
        <f t="shared" si="53"/>
        <v>#DIV/0!</v>
      </c>
      <c r="AG87" s="27" t="e">
        <f t="shared" si="54"/>
        <v>#DIV/0!</v>
      </c>
      <c r="AH87" s="27" t="e">
        <f t="shared" si="66"/>
        <v>#VALUE!</v>
      </c>
      <c r="AI87" s="27" t="e">
        <f t="shared" si="55"/>
        <v>#VALUE!</v>
      </c>
      <c r="AJ87" s="59">
        <f t="shared" si="56"/>
        <v>41729</v>
      </c>
      <c r="AK87" s="57">
        <f t="shared" si="57"/>
        <v>0</v>
      </c>
      <c r="AL87" s="57">
        <f t="shared" si="58"/>
        <v>1</v>
      </c>
      <c r="AM87" s="57">
        <f t="shared" si="59"/>
        <v>1900</v>
      </c>
      <c r="AN87" s="57">
        <f t="shared" si="60"/>
        <v>1900</v>
      </c>
      <c r="AO87" s="56" t="e">
        <f>DDB(D87,S87,M87,#REF!)</f>
        <v>#VALUE!</v>
      </c>
      <c r="AP87" s="59">
        <f t="shared" si="61"/>
        <v>0</v>
      </c>
      <c r="AQ87" s="60">
        <v>41730</v>
      </c>
      <c r="AR87" s="56">
        <f t="shared" si="70"/>
        <v>-41730</v>
      </c>
      <c r="AT87" s="58" t="e">
        <f t="shared" si="67"/>
        <v>#DIV/0!</v>
      </c>
    </row>
    <row r="88" spans="1:46">
      <c r="A88" s="42" t="str">
        <f t="shared" si="62"/>
        <v/>
      </c>
      <c r="B88" s="61"/>
      <c r="C88" s="44"/>
      <c r="D88" s="44"/>
      <c r="E88" s="70"/>
      <c r="F88" s="46"/>
      <c r="G88" s="46"/>
      <c r="H88" s="47"/>
      <c r="I88" s="48"/>
      <c r="J88" s="49"/>
      <c r="K88" s="50">
        <f t="shared" si="63"/>
        <v>0</v>
      </c>
      <c r="L88" s="51" t="str">
        <f t="shared" si="37"/>
        <v/>
      </c>
      <c r="M88" s="51" t="str">
        <f t="shared" si="38"/>
        <v/>
      </c>
      <c r="N88" s="51" t="str">
        <f t="shared" si="39"/>
        <v/>
      </c>
      <c r="O88" s="52" t="e">
        <f t="shared" si="68"/>
        <v>#DIV/0!</v>
      </c>
      <c r="P88" s="53" t="str">
        <f t="shared" si="40"/>
        <v/>
      </c>
      <c r="Q88" s="54" t="e">
        <f t="shared" si="69"/>
        <v>#DIV/0!</v>
      </c>
      <c r="R88" s="54" t="e">
        <f t="shared" si="41"/>
        <v>#DIV/0!</v>
      </c>
      <c r="S88" s="53">
        <f t="shared" si="42"/>
        <v>0</v>
      </c>
      <c r="T88" s="53">
        <f t="shared" si="43"/>
        <v>0</v>
      </c>
      <c r="U88" s="53" t="e">
        <f t="shared" si="64"/>
        <v>#DIV/0!</v>
      </c>
      <c r="V88" s="53" t="str">
        <f t="shared" si="44"/>
        <v/>
      </c>
      <c r="W88" s="55" t="str">
        <f t="shared" si="45"/>
        <v>Charge from Profit &amp; Loss Account</v>
      </c>
      <c r="X88" s="27" t="e">
        <f t="shared" si="46"/>
        <v>#DIV/0!</v>
      </c>
      <c r="Y88" s="56" t="e">
        <f t="shared" si="65"/>
        <v>#VALUE!</v>
      </c>
      <c r="Z88" s="57">
        <f t="shared" si="47"/>
        <v>0</v>
      </c>
      <c r="AA88" s="57">
        <f t="shared" si="48"/>
        <v>1</v>
      </c>
      <c r="AB88" s="57">
        <f t="shared" si="49"/>
        <v>1900</v>
      </c>
      <c r="AC88" s="57">
        <f t="shared" si="50"/>
        <v>1900</v>
      </c>
      <c r="AD88" s="58">
        <f t="shared" si="51"/>
        <v>0</v>
      </c>
      <c r="AE88" s="27" t="e">
        <f t="shared" si="52"/>
        <v>#DIV/0!</v>
      </c>
      <c r="AF88" s="27" t="e">
        <f t="shared" si="53"/>
        <v>#DIV/0!</v>
      </c>
      <c r="AG88" s="27" t="e">
        <f t="shared" si="54"/>
        <v>#DIV/0!</v>
      </c>
      <c r="AH88" s="27" t="e">
        <f t="shared" si="66"/>
        <v>#VALUE!</v>
      </c>
      <c r="AI88" s="27" t="e">
        <f t="shared" si="55"/>
        <v>#VALUE!</v>
      </c>
      <c r="AJ88" s="59">
        <f t="shared" si="56"/>
        <v>41729</v>
      </c>
      <c r="AK88" s="57">
        <f t="shared" si="57"/>
        <v>0</v>
      </c>
      <c r="AL88" s="57">
        <f t="shared" si="58"/>
        <v>1</v>
      </c>
      <c r="AM88" s="57">
        <f t="shared" si="59"/>
        <v>1900</v>
      </c>
      <c r="AN88" s="57">
        <f t="shared" si="60"/>
        <v>1900</v>
      </c>
      <c r="AO88" s="56" t="e">
        <f>DDB(D88,S88,M88,#REF!)</f>
        <v>#VALUE!</v>
      </c>
      <c r="AP88" s="59">
        <f t="shared" si="61"/>
        <v>0</v>
      </c>
      <c r="AQ88" s="60">
        <v>41730</v>
      </c>
      <c r="AR88" s="56">
        <f t="shared" si="70"/>
        <v>-41730</v>
      </c>
      <c r="AT88" s="58" t="e">
        <f t="shared" si="67"/>
        <v>#DIV/0!</v>
      </c>
    </row>
    <row r="89" spans="1:46">
      <c r="A89" s="42" t="str">
        <f t="shared" si="62"/>
        <v/>
      </c>
      <c r="B89" s="61"/>
      <c r="C89" s="44"/>
      <c r="D89" s="44"/>
      <c r="E89" s="70"/>
      <c r="F89" s="46"/>
      <c r="G89" s="46"/>
      <c r="H89" s="47"/>
      <c r="I89" s="48"/>
      <c r="J89" s="49"/>
      <c r="K89" s="50">
        <f t="shared" si="63"/>
        <v>0</v>
      </c>
      <c r="L89" s="51" t="str">
        <f t="shared" si="37"/>
        <v/>
      </c>
      <c r="M89" s="51" t="str">
        <f t="shared" si="38"/>
        <v/>
      </c>
      <c r="N89" s="51" t="str">
        <f t="shared" si="39"/>
        <v/>
      </c>
      <c r="O89" s="52" t="e">
        <f t="shared" si="68"/>
        <v>#DIV/0!</v>
      </c>
      <c r="P89" s="53" t="str">
        <f t="shared" si="40"/>
        <v/>
      </c>
      <c r="Q89" s="54" t="e">
        <f t="shared" si="69"/>
        <v>#DIV/0!</v>
      </c>
      <c r="R89" s="54" t="e">
        <f t="shared" si="41"/>
        <v>#DIV/0!</v>
      </c>
      <c r="S89" s="53">
        <f t="shared" si="42"/>
        <v>0</v>
      </c>
      <c r="T89" s="53">
        <f t="shared" si="43"/>
        <v>0</v>
      </c>
      <c r="U89" s="53" t="e">
        <f t="shared" si="64"/>
        <v>#DIV/0!</v>
      </c>
      <c r="V89" s="53" t="str">
        <f t="shared" si="44"/>
        <v/>
      </c>
      <c r="W89" s="55" t="str">
        <f t="shared" si="45"/>
        <v>Charge from Profit &amp; Loss Account</v>
      </c>
      <c r="X89" s="27" t="e">
        <f t="shared" si="46"/>
        <v>#DIV/0!</v>
      </c>
      <c r="Y89" s="56" t="e">
        <f t="shared" si="65"/>
        <v>#VALUE!</v>
      </c>
      <c r="Z89" s="57">
        <f t="shared" si="47"/>
        <v>0</v>
      </c>
      <c r="AA89" s="57">
        <f t="shared" si="48"/>
        <v>1</v>
      </c>
      <c r="AB89" s="57">
        <f t="shared" si="49"/>
        <v>1900</v>
      </c>
      <c r="AC89" s="57">
        <f t="shared" si="50"/>
        <v>1900</v>
      </c>
      <c r="AD89" s="58">
        <f t="shared" si="51"/>
        <v>0</v>
      </c>
      <c r="AE89" s="27" t="e">
        <f t="shared" si="52"/>
        <v>#DIV/0!</v>
      </c>
      <c r="AF89" s="27" t="e">
        <f t="shared" si="53"/>
        <v>#DIV/0!</v>
      </c>
      <c r="AG89" s="27" t="e">
        <f t="shared" si="54"/>
        <v>#DIV/0!</v>
      </c>
      <c r="AH89" s="27" t="e">
        <f t="shared" si="66"/>
        <v>#VALUE!</v>
      </c>
      <c r="AI89" s="27" t="e">
        <f t="shared" si="55"/>
        <v>#VALUE!</v>
      </c>
      <c r="AJ89" s="59">
        <f t="shared" si="56"/>
        <v>41729</v>
      </c>
      <c r="AK89" s="57">
        <f t="shared" si="57"/>
        <v>0</v>
      </c>
      <c r="AL89" s="57">
        <f t="shared" si="58"/>
        <v>1</v>
      </c>
      <c r="AM89" s="57">
        <f t="shared" si="59"/>
        <v>1900</v>
      </c>
      <c r="AN89" s="57">
        <f t="shared" si="60"/>
        <v>1900</v>
      </c>
      <c r="AO89" s="56" t="e">
        <f>DDB(D89,S89,M89,#REF!)</f>
        <v>#VALUE!</v>
      </c>
      <c r="AP89" s="59">
        <f t="shared" si="61"/>
        <v>0</v>
      </c>
      <c r="AQ89" s="60">
        <v>41730</v>
      </c>
      <c r="AR89" s="56">
        <f t="shared" si="70"/>
        <v>-41730</v>
      </c>
      <c r="AT89" s="58" t="e">
        <f t="shared" si="67"/>
        <v>#DIV/0!</v>
      </c>
    </row>
    <row r="90" spans="1:46">
      <c r="A90" s="42" t="str">
        <f t="shared" si="62"/>
        <v/>
      </c>
      <c r="B90" s="61"/>
      <c r="C90" s="44"/>
      <c r="D90" s="44"/>
      <c r="E90" s="70"/>
      <c r="F90" s="46"/>
      <c r="G90" s="46"/>
      <c r="H90" s="47"/>
      <c r="I90" s="48"/>
      <c r="J90" s="49"/>
      <c r="K90" s="50">
        <f t="shared" si="63"/>
        <v>0</v>
      </c>
      <c r="L90" s="51" t="str">
        <f t="shared" si="37"/>
        <v/>
      </c>
      <c r="M90" s="51" t="str">
        <f t="shared" si="38"/>
        <v/>
      </c>
      <c r="N90" s="51" t="str">
        <f t="shared" si="39"/>
        <v/>
      </c>
      <c r="O90" s="52" t="e">
        <f t="shared" si="68"/>
        <v>#DIV/0!</v>
      </c>
      <c r="P90" s="53" t="str">
        <f t="shared" si="40"/>
        <v/>
      </c>
      <c r="Q90" s="54" t="e">
        <f t="shared" si="69"/>
        <v>#DIV/0!</v>
      </c>
      <c r="R90" s="54" t="e">
        <f t="shared" si="41"/>
        <v>#DIV/0!</v>
      </c>
      <c r="S90" s="53">
        <f t="shared" si="42"/>
        <v>0</v>
      </c>
      <c r="T90" s="53">
        <f t="shared" si="43"/>
        <v>0</v>
      </c>
      <c r="U90" s="53" t="e">
        <f t="shared" si="64"/>
        <v>#DIV/0!</v>
      </c>
      <c r="V90" s="53" t="str">
        <f t="shared" si="44"/>
        <v/>
      </c>
      <c r="W90" s="55" t="str">
        <f t="shared" si="45"/>
        <v>Charge from Profit &amp; Loss Account</v>
      </c>
      <c r="X90" s="27" t="e">
        <f t="shared" si="46"/>
        <v>#DIV/0!</v>
      </c>
      <c r="Y90" s="56" t="e">
        <f t="shared" si="65"/>
        <v>#VALUE!</v>
      </c>
      <c r="Z90" s="57">
        <f t="shared" si="47"/>
        <v>0</v>
      </c>
      <c r="AA90" s="57">
        <f t="shared" si="48"/>
        <v>1</v>
      </c>
      <c r="AB90" s="57">
        <f t="shared" si="49"/>
        <v>1900</v>
      </c>
      <c r="AC90" s="57">
        <f t="shared" si="50"/>
        <v>1900</v>
      </c>
      <c r="AD90" s="58">
        <f t="shared" si="51"/>
        <v>0</v>
      </c>
      <c r="AE90" s="27" t="e">
        <f t="shared" si="52"/>
        <v>#DIV/0!</v>
      </c>
      <c r="AF90" s="27" t="e">
        <f t="shared" si="53"/>
        <v>#DIV/0!</v>
      </c>
      <c r="AG90" s="27" t="e">
        <f t="shared" si="54"/>
        <v>#DIV/0!</v>
      </c>
      <c r="AH90" s="27" t="e">
        <f t="shared" si="66"/>
        <v>#VALUE!</v>
      </c>
      <c r="AI90" s="27" t="e">
        <f t="shared" si="55"/>
        <v>#VALUE!</v>
      </c>
      <c r="AJ90" s="59">
        <f t="shared" si="56"/>
        <v>41729</v>
      </c>
      <c r="AK90" s="57">
        <f t="shared" si="57"/>
        <v>0</v>
      </c>
      <c r="AL90" s="57">
        <f t="shared" si="58"/>
        <v>1</v>
      </c>
      <c r="AM90" s="57">
        <f t="shared" si="59"/>
        <v>1900</v>
      </c>
      <c r="AN90" s="57">
        <f t="shared" si="60"/>
        <v>1900</v>
      </c>
      <c r="AO90" s="56" t="e">
        <f>DDB(D90,S90,M90,#REF!)</f>
        <v>#VALUE!</v>
      </c>
      <c r="AP90" s="59">
        <f t="shared" si="61"/>
        <v>0</v>
      </c>
      <c r="AQ90" s="60">
        <v>41730</v>
      </c>
      <c r="AR90" s="56">
        <f t="shared" si="70"/>
        <v>-41730</v>
      </c>
      <c r="AT90" s="58" t="e">
        <f t="shared" si="67"/>
        <v>#DIV/0!</v>
      </c>
    </row>
    <row r="91" spans="1:46">
      <c r="A91" s="42" t="str">
        <f t="shared" si="62"/>
        <v/>
      </c>
      <c r="B91" s="61"/>
      <c r="C91" s="44"/>
      <c r="D91" s="44"/>
      <c r="E91" s="70"/>
      <c r="F91" s="46"/>
      <c r="G91" s="46"/>
      <c r="H91" s="47"/>
      <c r="I91" s="48"/>
      <c r="J91" s="49"/>
      <c r="K91" s="50">
        <f t="shared" si="63"/>
        <v>0</v>
      </c>
      <c r="L91" s="51" t="str">
        <f t="shared" si="37"/>
        <v/>
      </c>
      <c r="M91" s="51" t="str">
        <f t="shared" si="38"/>
        <v/>
      </c>
      <c r="N91" s="51" t="str">
        <f t="shared" si="39"/>
        <v/>
      </c>
      <c r="O91" s="52" t="e">
        <f t="shared" si="68"/>
        <v>#DIV/0!</v>
      </c>
      <c r="P91" s="53" t="str">
        <f t="shared" si="40"/>
        <v/>
      </c>
      <c r="Q91" s="54" t="e">
        <f t="shared" si="69"/>
        <v>#DIV/0!</v>
      </c>
      <c r="R91" s="54" t="e">
        <f t="shared" si="41"/>
        <v>#DIV/0!</v>
      </c>
      <c r="S91" s="53">
        <f t="shared" si="42"/>
        <v>0</v>
      </c>
      <c r="T91" s="53">
        <f t="shared" si="43"/>
        <v>0</v>
      </c>
      <c r="U91" s="53" t="e">
        <f t="shared" si="64"/>
        <v>#DIV/0!</v>
      </c>
      <c r="V91" s="53" t="str">
        <f t="shared" si="44"/>
        <v/>
      </c>
      <c r="W91" s="55" t="str">
        <f t="shared" si="45"/>
        <v>Charge from Profit &amp; Loss Account</v>
      </c>
      <c r="X91" s="27" t="e">
        <f t="shared" si="46"/>
        <v>#DIV/0!</v>
      </c>
      <c r="Y91" s="56" t="e">
        <f t="shared" si="65"/>
        <v>#VALUE!</v>
      </c>
      <c r="Z91" s="57">
        <f t="shared" si="47"/>
        <v>0</v>
      </c>
      <c r="AA91" s="57">
        <f t="shared" si="48"/>
        <v>1</v>
      </c>
      <c r="AB91" s="57">
        <f t="shared" si="49"/>
        <v>1900</v>
      </c>
      <c r="AC91" s="57">
        <f t="shared" si="50"/>
        <v>1900</v>
      </c>
      <c r="AD91" s="58">
        <f t="shared" si="51"/>
        <v>0</v>
      </c>
      <c r="AE91" s="27" t="e">
        <f t="shared" si="52"/>
        <v>#DIV/0!</v>
      </c>
      <c r="AF91" s="27" t="e">
        <f t="shared" si="53"/>
        <v>#DIV/0!</v>
      </c>
      <c r="AG91" s="27" t="e">
        <f t="shared" si="54"/>
        <v>#DIV/0!</v>
      </c>
      <c r="AH91" s="27" t="e">
        <f t="shared" si="66"/>
        <v>#VALUE!</v>
      </c>
      <c r="AI91" s="27" t="e">
        <f t="shared" si="55"/>
        <v>#VALUE!</v>
      </c>
      <c r="AJ91" s="59">
        <f t="shared" si="56"/>
        <v>41729</v>
      </c>
      <c r="AK91" s="57">
        <f t="shared" si="57"/>
        <v>0</v>
      </c>
      <c r="AL91" s="57">
        <f t="shared" si="58"/>
        <v>1</v>
      </c>
      <c r="AM91" s="57">
        <f t="shared" si="59"/>
        <v>1900</v>
      </c>
      <c r="AN91" s="57">
        <f t="shared" si="60"/>
        <v>1900</v>
      </c>
      <c r="AO91" s="56" t="e">
        <f>DDB(D91,S91,M91,#REF!)</f>
        <v>#VALUE!</v>
      </c>
      <c r="AP91" s="59">
        <f t="shared" si="61"/>
        <v>0</v>
      </c>
      <c r="AQ91" s="60">
        <v>41730</v>
      </c>
      <c r="AR91" s="56">
        <f t="shared" si="70"/>
        <v>-41730</v>
      </c>
      <c r="AT91" s="58" t="e">
        <f t="shared" si="67"/>
        <v>#DIV/0!</v>
      </c>
    </row>
    <row r="92" spans="1:46">
      <c r="A92" s="42" t="str">
        <f t="shared" si="62"/>
        <v/>
      </c>
      <c r="B92" s="61"/>
      <c r="C92" s="44"/>
      <c r="D92" s="44"/>
      <c r="E92" s="70"/>
      <c r="F92" s="46"/>
      <c r="G92" s="46"/>
      <c r="H92" s="47"/>
      <c r="I92" s="48"/>
      <c r="J92" s="49"/>
      <c r="K92" s="50">
        <f t="shared" si="63"/>
        <v>0</v>
      </c>
      <c r="L92" s="51" t="str">
        <f t="shared" si="37"/>
        <v/>
      </c>
      <c r="M92" s="51" t="str">
        <f t="shared" si="38"/>
        <v/>
      </c>
      <c r="N92" s="51" t="str">
        <f t="shared" si="39"/>
        <v/>
      </c>
      <c r="O92" s="52" t="e">
        <f t="shared" si="68"/>
        <v>#DIV/0!</v>
      </c>
      <c r="P92" s="53" t="str">
        <f t="shared" si="40"/>
        <v/>
      </c>
      <c r="Q92" s="54" t="e">
        <f t="shared" si="69"/>
        <v>#DIV/0!</v>
      </c>
      <c r="R92" s="54" t="e">
        <f t="shared" si="41"/>
        <v>#DIV/0!</v>
      </c>
      <c r="S92" s="53">
        <f t="shared" si="42"/>
        <v>0</v>
      </c>
      <c r="T92" s="53">
        <f t="shared" si="43"/>
        <v>0</v>
      </c>
      <c r="U92" s="53" t="e">
        <f t="shared" si="64"/>
        <v>#DIV/0!</v>
      </c>
      <c r="V92" s="53" t="str">
        <f t="shared" si="44"/>
        <v/>
      </c>
      <c r="W92" s="55" t="str">
        <f t="shared" si="45"/>
        <v>Charge from Profit &amp; Loss Account</v>
      </c>
      <c r="X92" s="27" t="e">
        <f t="shared" si="46"/>
        <v>#DIV/0!</v>
      </c>
      <c r="Y92" s="56" t="e">
        <f t="shared" si="65"/>
        <v>#VALUE!</v>
      </c>
      <c r="Z92" s="57">
        <f t="shared" si="47"/>
        <v>0</v>
      </c>
      <c r="AA92" s="57">
        <f t="shared" si="48"/>
        <v>1</v>
      </c>
      <c r="AB92" s="57">
        <f t="shared" si="49"/>
        <v>1900</v>
      </c>
      <c r="AC92" s="57">
        <f t="shared" si="50"/>
        <v>1900</v>
      </c>
      <c r="AD92" s="58">
        <f t="shared" si="51"/>
        <v>0</v>
      </c>
      <c r="AE92" s="27" t="e">
        <f t="shared" si="52"/>
        <v>#DIV/0!</v>
      </c>
      <c r="AF92" s="27" t="e">
        <f t="shared" si="53"/>
        <v>#DIV/0!</v>
      </c>
      <c r="AG92" s="27" t="e">
        <f t="shared" si="54"/>
        <v>#DIV/0!</v>
      </c>
      <c r="AH92" s="27" t="e">
        <f t="shared" si="66"/>
        <v>#VALUE!</v>
      </c>
      <c r="AI92" s="27" t="e">
        <f t="shared" si="55"/>
        <v>#VALUE!</v>
      </c>
      <c r="AJ92" s="59">
        <f t="shared" si="56"/>
        <v>41729</v>
      </c>
      <c r="AK92" s="57">
        <f t="shared" si="57"/>
        <v>0</v>
      </c>
      <c r="AL92" s="57">
        <f t="shared" si="58"/>
        <v>1</v>
      </c>
      <c r="AM92" s="57">
        <f t="shared" si="59"/>
        <v>1900</v>
      </c>
      <c r="AN92" s="57">
        <f t="shared" si="60"/>
        <v>1900</v>
      </c>
      <c r="AO92" s="56" t="e">
        <f>DDB(D92,S92,M92,#REF!)</f>
        <v>#VALUE!</v>
      </c>
      <c r="AP92" s="59">
        <f t="shared" si="61"/>
        <v>0</v>
      </c>
      <c r="AQ92" s="60">
        <v>41730</v>
      </c>
      <c r="AR92" s="56">
        <f t="shared" si="70"/>
        <v>-41730</v>
      </c>
      <c r="AT92" s="58" t="e">
        <f t="shared" si="67"/>
        <v>#DIV/0!</v>
      </c>
    </row>
    <row r="93" spans="1:46">
      <c r="A93" s="42" t="str">
        <f t="shared" si="62"/>
        <v/>
      </c>
      <c r="B93" s="61"/>
      <c r="C93" s="44"/>
      <c r="D93" s="44"/>
      <c r="E93" s="70"/>
      <c r="F93" s="46"/>
      <c r="G93" s="46"/>
      <c r="H93" s="47"/>
      <c r="I93" s="48"/>
      <c r="J93" s="49"/>
      <c r="K93" s="50">
        <f t="shared" si="63"/>
        <v>0</v>
      </c>
      <c r="L93" s="51" t="str">
        <f t="shared" si="37"/>
        <v/>
      </c>
      <c r="M93" s="51" t="str">
        <f t="shared" si="38"/>
        <v/>
      </c>
      <c r="N93" s="51" t="str">
        <f t="shared" si="39"/>
        <v/>
      </c>
      <c r="O93" s="52" t="e">
        <f t="shared" si="68"/>
        <v>#DIV/0!</v>
      </c>
      <c r="P93" s="53" t="str">
        <f t="shared" si="40"/>
        <v/>
      </c>
      <c r="Q93" s="54" t="e">
        <f t="shared" si="69"/>
        <v>#DIV/0!</v>
      </c>
      <c r="R93" s="54" t="e">
        <f t="shared" si="41"/>
        <v>#DIV/0!</v>
      </c>
      <c r="S93" s="53">
        <f t="shared" si="42"/>
        <v>0</v>
      </c>
      <c r="T93" s="53">
        <f t="shared" si="43"/>
        <v>0</v>
      </c>
      <c r="U93" s="53" t="e">
        <f t="shared" si="64"/>
        <v>#DIV/0!</v>
      </c>
      <c r="V93" s="53" t="str">
        <f t="shared" si="44"/>
        <v/>
      </c>
      <c r="W93" s="55" t="str">
        <f t="shared" si="45"/>
        <v>Charge from Profit &amp; Loss Account</v>
      </c>
      <c r="X93" s="27" t="e">
        <f t="shared" si="46"/>
        <v>#DIV/0!</v>
      </c>
      <c r="Y93" s="56" t="e">
        <f t="shared" si="65"/>
        <v>#VALUE!</v>
      </c>
      <c r="Z93" s="57">
        <f t="shared" si="47"/>
        <v>0</v>
      </c>
      <c r="AA93" s="57">
        <f t="shared" si="48"/>
        <v>1</v>
      </c>
      <c r="AB93" s="57">
        <f t="shared" si="49"/>
        <v>1900</v>
      </c>
      <c r="AC93" s="57">
        <f t="shared" si="50"/>
        <v>1900</v>
      </c>
      <c r="AD93" s="58">
        <f t="shared" si="51"/>
        <v>0</v>
      </c>
      <c r="AE93" s="27" t="e">
        <f t="shared" si="52"/>
        <v>#DIV/0!</v>
      </c>
      <c r="AF93" s="27" t="e">
        <f t="shared" si="53"/>
        <v>#DIV/0!</v>
      </c>
      <c r="AG93" s="27" t="e">
        <f t="shared" si="54"/>
        <v>#DIV/0!</v>
      </c>
      <c r="AH93" s="27" t="e">
        <f t="shared" si="66"/>
        <v>#VALUE!</v>
      </c>
      <c r="AI93" s="27" t="e">
        <f t="shared" si="55"/>
        <v>#VALUE!</v>
      </c>
      <c r="AJ93" s="59">
        <f t="shared" si="56"/>
        <v>41729</v>
      </c>
      <c r="AK93" s="57">
        <f t="shared" si="57"/>
        <v>0</v>
      </c>
      <c r="AL93" s="57">
        <f t="shared" si="58"/>
        <v>1</v>
      </c>
      <c r="AM93" s="57">
        <f t="shared" si="59"/>
        <v>1900</v>
      </c>
      <c r="AN93" s="57">
        <f t="shared" si="60"/>
        <v>1900</v>
      </c>
      <c r="AO93" s="56" t="e">
        <f>DDB(D93,S93,M93,#REF!)</f>
        <v>#VALUE!</v>
      </c>
      <c r="AP93" s="59">
        <f t="shared" si="61"/>
        <v>0</v>
      </c>
      <c r="AQ93" s="60">
        <v>41730</v>
      </c>
      <c r="AR93" s="56">
        <f t="shared" si="70"/>
        <v>-41730</v>
      </c>
      <c r="AT93" s="58" t="e">
        <f t="shared" si="67"/>
        <v>#DIV/0!</v>
      </c>
    </row>
    <row r="94" spans="1:46">
      <c r="A94" s="42" t="str">
        <f t="shared" si="62"/>
        <v/>
      </c>
      <c r="B94" s="71"/>
      <c r="C94" s="44"/>
      <c r="D94" s="44"/>
      <c r="E94" s="66"/>
      <c r="F94" s="46"/>
      <c r="G94" s="46"/>
      <c r="H94" s="47"/>
      <c r="I94" s="48"/>
      <c r="J94" s="49"/>
      <c r="K94" s="50">
        <f t="shared" si="63"/>
        <v>0</v>
      </c>
      <c r="L94" s="51" t="str">
        <f t="shared" si="37"/>
        <v/>
      </c>
      <c r="M94" s="51" t="str">
        <f t="shared" si="38"/>
        <v/>
      </c>
      <c r="N94" s="51" t="str">
        <f t="shared" si="39"/>
        <v/>
      </c>
      <c r="O94" s="52" t="e">
        <f t="shared" si="68"/>
        <v>#DIV/0!</v>
      </c>
      <c r="P94" s="53" t="str">
        <f t="shared" si="40"/>
        <v/>
      </c>
      <c r="Q94" s="54" t="e">
        <f t="shared" si="69"/>
        <v>#DIV/0!</v>
      </c>
      <c r="R94" s="54" t="e">
        <f t="shared" si="41"/>
        <v>#DIV/0!</v>
      </c>
      <c r="S94" s="53">
        <f t="shared" si="42"/>
        <v>0</v>
      </c>
      <c r="T94" s="53">
        <f t="shared" si="43"/>
        <v>0</v>
      </c>
      <c r="U94" s="53" t="e">
        <f t="shared" si="64"/>
        <v>#DIV/0!</v>
      </c>
      <c r="V94" s="53" t="str">
        <f t="shared" si="44"/>
        <v/>
      </c>
      <c r="W94" s="55" t="str">
        <f t="shared" si="45"/>
        <v>Charge from Profit &amp; Loss Account</v>
      </c>
      <c r="X94" s="27" t="e">
        <f t="shared" si="46"/>
        <v>#DIV/0!</v>
      </c>
      <c r="Y94" s="56" t="e">
        <f t="shared" si="65"/>
        <v>#VALUE!</v>
      </c>
      <c r="Z94" s="57">
        <f t="shared" si="47"/>
        <v>0</v>
      </c>
      <c r="AA94" s="57">
        <f t="shared" si="48"/>
        <v>1</v>
      </c>
      <c r="AB94" s="57">
        <f t="shared" si="49"/>
        <v>1900</v>
      </c>
      <c r="AC94" s="57">
        <f t="shared" si="50"/>
        <v>1900</v>
      </c>
      <c r="AD94" s="58">
        <f t="shared" si="51"/>
        <v>0</v>
      </c>
      <c r="AE94" s="27" t="e">
        <f t="shared" si="52"/>
        <v>#DIV/0!</v>
      </c>
      <c r="AF94" s="27" t="e">
        <f t="shared" si="53"/>
        <v>#DIV/0!</v>
      </c>
      <c r="AG94" s="27" t="e">
        <f t="shared" si="54"/>
        <v>#DIV/0!</v>
      </c>
      <c r="AH94" s="27" t="e">
        <f t="shared" si="66"/>
        <v>#VALUE!</v>
      </c>
      <c r="AI94" s="27" t="e">
        <f t="shared" si="55"/>
        <v>#VALUE!</v>
      </c>
      <c r="AJ94" s="59">
        <f t="shared" si="56"/>
        <v>41729</v>
      </c>
      <c r="AK94" s="57">
        <f t="shared" si="57"/>
        <v>0</v>
      </c>
      <c r="AL94" s="57">
        <f t="shared" si="58"/>
        <v>1</v>
      </c>
      <c r="AM94" s="57">
        <f t="shared" si="59"/>
        <v>1900</v>
      </c>
      <c r="AN94" s="57">
        <f t="shared" si="60"/>
        <v>1900</v>
      </c>
      <c r="AO94" s="56" t="e">
        <f>DDB(D94,S94,M94,#REF!)</f>
        <v>#VALUE!</v>
      </c>
      <c r="AP94" s="59">
        <f t="shared" si="61"/>
        <v>0</v>
      </c>
      <c r="AQ94" s="60">
        <v>41730</v>
      </c>
      <c r="AR94" s="56">
        <f t="shared" si="70"/>
        <v>-41730</v>
      </c>
      <c r="AT94" s="58" t="e">
        <f t="shared" si="67"/>
        <v>#DIV/0!</v>
      </c>
    </row>
    <row r="95" spans="1:46">
      <c r="A95" s="42" t="str">
        <f t="shared" si="62"/>
        <v/>
      </c>
      <c r="B95" s="71"/>
      <c r="C95" s="44"/>
      <c r="D95" s="44"/>
      <c r="E95" s="66"/>
      <c r="F95" s="46"/>
      <c r="G95" s="46"/>
      <c r="H95" s="47"/>
      <c r="I95" s="48"/>
      <c r="J95" s="49"/>
      <c r="K95" s="50">
        <f t="shared" si="63"/>
        <v>0</v>
      </c>
      <c r="L95" s="51" t="str">
        <f t="shared" si="37"/>
        <v/>
      </c>
      <c r="M95" s="51" t="str">
        <f t="shared" si="38"/>
        <v/>
      </c>
      <c r="N95" s="51" t="str">
        <f t="shared" si="39"/>
        <v/>
      </c>
      <c r="O95" s="52" t="e">
        <f t="shared" si="68"/>
        <v>#DIV/0!</v>
      </c>
      <c r="P95" s="53" t="str">
        <f t="shared" si="40"/>
        <v/>
      </c>
      <c r="Q95" s="54" t="e">
        <f t="shared" si="69"/>
        <v>#DIV/0!</v>
      </c>
      <c r="R95" s="54" t="e">
        <f t="shared" si="41"/>
        <v>#DIV/0!</v>
      </c>
      <c r="S95" s="53">
        <f t="shared" si="42"/>
        <v>0</v>
      </c>
      <c r="T95" s="53">
        <f t="shared" si="43"/>
        <v>0</v>
      </c>
      <c r="U95" s="53" t="e">
        <f t="shared" si="64"/>
        <v>#DIV/0!</v>
      </c>
      <c r="V95" s="53" t="str">
        <f t="shared" si="44"/>
        <v/>
      </c>
      <c r="W95" s="55" t="str">
        <f t="shared" si="45"/>
        <v>Charge from Profit &amp; Loss Account</v>
      </c>
      <c r="X95" s="27" t="e">
        <f t="shared" si="46"/>
        <v>#DIV/0!</v>
      </c>
      <c r="Y95" s="56" t="e">
        <f t="shared" si="65"/>
        <v>#VALUE!</v>
      </c>
      <c r="Z95" s="57">
        <f t="shared" si="47"/>
        <v>0</v>
      </c>
      <c r="AA95" s="57">
        <f t="shared" si="48"/>
        <v>1</v>
      </c>
      <c r="AB95" s="57">
        <f t="shared" si="49"/>
        <v>1900</v>
      </c>
      <c r="AC95" s="57">
        <f t="shared" si="50"/>
        <v>1900</v>
      </c>
      <c r="AD95" s="58">
        <f t="shared" si="51"/>
        <v>0</v>
      </c>
      <c r="AE95" s="27" t="e">
        <f t="shared" si="52"/>
        <v>#DIV/0!</v>
      </c>
      <c r="AF95" s="27" t="e">
        <f t="shared" si="53"/>
        <v>#DIV/0!</v>
      </c>
      <c r="AG95" s="27" t="e">
        <f t="shared" si="54"/>
        <v>#DIV/0!</v>
      </c>
      <c r="AH95" s="27" t="e">
        <f t="shared" si="66"/>
        <v>#VALUE!</v>
      </c>
      <c r="AI95" s="27" t="e">
        <f t="shared" si="55"/>
        <v>#VALUE!</v>
      </c>
      <c r="AJ95" s="59">
        <f t="shared" si="56"/>
        <v>41729</v>
      </c>
      <c r="AK95" s="57">
        <f t="shared" si="57"/>
        <v>0</v>
      </c>
      <c r="AL95" s="57">
        <f t="shared" si="58"/>
        <v>1</v>
      </c>
      <c r="AM95" s="57">
        <f t="shared" si="59"/>
        <v>1900</v>
      </c>
      <c r="AN95" s="57">
        <f t="shared" si="60"/>
        <v>1900</v>
      </c>
      <c r="AO95" s="56" t="e">
        <f>DDB(D95,S95,M95,#REF!)</f>
        <v>#VALUE!</v>
      </c>
      <c r="AP95" s="59">
        <f t="shared" si="61"/>
        <v>0</v>
      </c>
      <c r="AQ95" s="60">
        <v>41730</v>
      </c>
      <c r="AR95" s="56">
        <f t="shared" si="70"/>
        <v>-41730</v>
      </c>
      <c r="AT95" s="58" t="e">
        <f t="shared" si="67"/>
        <v>#DIV/0!</v>
      </c>
    </row>
    <row r="96" spans="1:46">
      <c r="A96" s="42" t="str">
        <f t="shared" si="62"/>
        <v/>
      </c>
      <c r="B96" s="43"/>
      <c r="C96" s="44"/>
      <c r="D96" s="44"/>
      <c r="E96" s="73"/>
      <c r="F96" s="46"/>
      <c r="G96" s="46"/>
      <c r="H96" s="47"/>
      <c r="I96" s="48"/>
      <c r="J96" s="49"/>
      <c r="K96" s="50">
        <f t="shared" si="63"/>
        <v>0</v>
      </c>
      <c r="L96" s="51" t="str">
        <f t="shared" si="37"/>
        <v/>
      </c>
      <c r="M96" s="51" t="str">
        <f t="shared" si="38"/>
        <v/>
      </c>
      <c r="N96" s="51" t="str">
        <f t="shared" si="39"/>
        <v/>
      </c>
      <c r="O96" s="52" t="e">
        <f t="shared" si="68"/>
        <v>#DIV/0!</v>
      </c>
      <c r="P96" s="53" t="str">
        <f t="shared" si="40"/>
        <v/>
      </c>
      <c r="Q96" s="54" t="e">
        <f t="shared" si="69"/>
        <v>#DIV/0!</v>
      </c>
      <c r="R96" s="54" t="e">
        <f t="shared" si="41"/>
        <v>#DIV/0!</v>
      </c>
      <c r="S96" s="53">
        <f t="shared" si="42"/>
        <v>0</v>
      </c>
      <c r="T96" s="53">
        <f t="shared" si="43"/>
        <v>0</v>
      </c>
      <c r="U96" s="53" t="e">
        <f t="shared" si="64"/>
        <v>#DIV/0!</v>
      </c>
      <c r="V96" s="53" t="str">
        <f t="shared" si="44"/>
        <v/>
      </c>
      <c r="W96" s="55" t="str">
        <f t="shared" si="45"/>
        <v>Charge from Profit &amp; Loss Account</v>
      </c>
      <c r="X96" s="27" t="e">
        <f t="shared" si="46"/>
        <v>#DIV/0!</v>
      </c>
      <c r="Y96" s="56" t="e">
        <f t="shared" si="65"/>
        <v>#VALUE!</v>
      </c>
      <c r="Z96" s="57">
        <f t="shared" si="47"/>
        <v>0</v>
      </c>
      <c r="AA96" s="57">
        <f t="shared" si="48"/>
        <v>1</v>
      </c>
      <c r="AB96" s="57">
        <f t="shared" si="49"/>
        <v>1900</v>
      </c>
      <c r="AC96" s="57">
        <f t="shared" si="50"/>
        <v>1900</v>
      </c>
      <c r="AD96" s="58">
        <f t="shared" si="51"/>
        <v>0</v>
      </c>
      <c r="AE96" s="27" t="e">
        <f t="shared" si="52"/>
        <v>#DIV/0!</v>
      </c>
      <c r="AF96" s="27" t="e">
        <f t="shared" si="53"/>
        <v>#DIV/0!</v>
      </c>
      <c r="AG96" s="27" t="e">
        <f t="shared" si="54"/>
        <v>#DIV/0!</v>
      </c>
      <c r="AH96" s="27" t="e">
        <f t="shared" si="66"/>
        <v>#VALUE!</v>
      </c>
      <c r="AI96" s="27" t="e">
        <f t="shared" si="55"/>
        <v>#VALUE!</v>
      </c>
      <c r="AJ96" s="59">
        <f t="shared" si="56"/>
        <v>41729</v>
      </c>
      <c r="AK96" s="57">
        <f t="shared" si="57"/>
        <v>0</v>
      </c>
      <c r="AL96" s="57">
        <f t="shared" si="58"/>
        <v>1</v>
      </c>
      <c r="AM96" s="57">
        <f t="shared" si="59"/>
        <v>1900</v>
      </c>
      <c r="AN96" s="57">
        <f t="shared" si="60"/>
        <v>1900</v>
      </c>
      <c r="AO96" s="56" t="e">
        <f>DDB(D96,S96,M96,#REF!)</f>
        <v>#VALUE!</v>
      </c>
      <c r="AP96" s="59">
        <f t="shared" si="61"/>
        <v>0</v>
      </c>
      <c r="AQ96" s="60">
        <v>41730</v>
      </c>
      <c r="AR96" s="56">
        <f t="shared" si="70"/>
        <v>-41730</v>
      </c>
      <c r="AT96" s="58" t="e">
        <f t="shared" si="67"/>
        <v>#DIV/0!</v>
      </c>
    </row>
    <row r="97" spans="1:46">
      <c r="A97" s="42" t="str">
        <f t="shared" si="62"/>
        <v/>
      </c>
      <c r="B97" s="61"/>
      <c r="C97" s="44"/>
      <c r="D97" s="44"/>
      <c r="E97" s="63"/>
      <c r="F97" s="46"/>
      <c r="G97" s="46"/>
      <c r="H97" s="47"/>
      <c r="I97" s="48"/>
      <c r="J97" s="49"/>
      <c r="K97" s="50">
        <f t="shared" si="63"/>
        <v>0</v>
      </c>
      <c r="L97" s="51" t="str">
        <f t="shared" si="37"/>
        <v/>
      </c>
      <c r="M97" s="51" t="str">
        <f t="shared" si="38"/>
        <v/>
      </c>
      <c r="N97" s="51" t="str">
        <f t="shared" si="39"/>
        <v/>
      </c>
      <c r="O97" s="52" t="e">
        <f t="shared" si="68"/>
        <v>#DIV/0!</v>
      </c>
      <c r="P97" s="53" t="str">
        <f t="shared" si="40"/>
        <v/>
      </c>
      <c r="Q97" s="54" t="e">
        <f t="shared" si="69"/>
        <v>#DIV/0!</v>
      </c>
      <c r="R97" s="54" t="e">
        <f t="shared" si="41"/>
        <v>#DIV/0!</v>
      </c>
      <c r="S97" s="53">
        <f t="shared" si="42"/>
        <v>0</v>
      </c>
      <c r="T97" s="53">
        <f t="shared" si="43"/>
        <v>0</v>
      </c>
      <c r="U97" s="53" t="e">
        <f t="shared" si="64"/>
        <v>#DIV/0!</v>
      </c>
      <c r="V97" s="53" t="str">
        <f t="shared" si="44"/>
        <v/>
      </c>
      <c r="W97" s="55" t="str">
        <f t="shared" si="45"/>
        <v>Charge from Profit &amp; Loss Account</v>
      </c>
      <c r="X97" s="27" t="e">
        <f t="shared" si="46"/>
        <v>#DIV/0!</v>
      </c>
      <c r="Y97" s="56" t="e">
        <f t="shared" si="65"/>
        <v>#VALUE!</v>
      </c>
      <c r="Z97" s="57">
        <f t="shared" si="47"/>
        <v>0</v>
      </c>
      <c r="AA97" s="57">
        <f t="shared" si="48"/>
        <v>1</v>
      </c>
      <c r="AB97" s="57">
        <f t="shared" si="49"/>
        <v>1900</v>
      </c>
      <c r="AC97" s="57">
        <f t="shared" si="50"/>
        <v>1900</v>
      </c>
      <c r="AD97" s="58">
        <f t="shared" si="51"/>
        <v>0</v>
      </c>
      <c r="AE97" s="27" t="e">
        <f t="shared" si="52"/>
        <v>#DIV/0!</v>
      </c>
      <c r="AF97" s="27" t="e">
        <f t="shared" si="53"/>
        <v>#DIV/0!</v>
      </c>
      <c r="AG97" s="27" t="e">
        <f t="shared" si="54"/>
        <v>#DIV/0!</v>
      </c>
      <c r="AH97" s="27" t="e">
        <f t="shared" si="66"/>
        <v>#VALUE!</v>
      </c>
      <c r="AI97" s="27" t="e">
        <f t="shared" si="55"/>
        <v>#VALUE!</v>
      </c>
      <c r="AJ97" s="59">
        <f t="shared" si="56"/>
        <v>41729</v>
      </c>
      <c r="AK97" s="57">
        <f t="shared" si="57"/>
        <v>0</v>
      </c>
      <c r="AL97" s="57">
        <f t="shared" si="58"/>
        <v>1</v>
      </c>
      <c r="AM97" s="57">
        <f t="shared" si="59"/>
        <v>1900</v>
      </c>
      <c r="AN97" s="57">
        <f t="shared" si="60"/>
        <v>1900</v>
      </c>
      <c r="AO97" s="56" t="e">
        <f>DDB(D97,S97,M97,#REF!)</f>
        <v>#VALUE!</v>
      </c>
      <c r="AP97" s="59">
        <f t="shared" si="61"/>
        <v>0</v>
      </c>
      <c r="AQ97" s="60">
        <v>41730</v>
      </c>
      <c r="AR97" s="56">
        <f t="shared" si="70"/>
        <v>-41730</v>
      </c>
      <c r="AT97" s="58" t="e">
        <f t="shared" si="67"/>
        <v>#DIV/0!</v>
      </c>
    </row>
    <row r="98" spans="1:46">
      <c r="A98" s="42" t="str">
        <f t="shared" si="62"/>
        <v/>
      </c>
      <c r="B98" s="61"/>
      <c r="C98" s="44"/>
      <c r="D98" s="44"/>
      <c r="E98" s="70"/>
      <c r="F98" s="46"/>
      <c r="G98" s="46"/>
      <c r="H98" s="47"/>
      <c r="I98" s="48"/>
      <c r="J98" s="49"/>
      <c r="K98" s="50">
        <f t="shared" si="63"/>
        <v>0</v>
      </c>
      <c r="L98" s="51" t="str">
        <f t="shared" si="37"/>
        <v/>
      </c>
      <c r="M98" s="51" t="str">
        <f t="shared" si="38"/>
        <v/>
      </c>
      <c r="N98" s="51" t="str">
        <f t="shared" si="39"/>
        <v/>
      </c>
      <c r="O98" s="52" t="e">
        <f t="shared" si="68"/>
        <v>#DIV/0!</v>
      </c>
      <c r="P98" s="53" t="str">
        <f t="shared" si="40"/>
        <v/>
      </c>
      <c r="Q98" s="54" t="e">
        <f t="shared" si="69"/>
        <v>#DIV/0!</v>
      </c>
      <c r="R98" s="54" t="e">
        <f t="shared" si="41"/>
        <v>#DIV/0!</v>
      </c>
      <c r="S98" s="53">
        <f t="shared" si="42"/>
        <v>0</v>
      </c>
      <c r="T98" s="53">
        <f t="shared" si="43"/>
        <v>0</v>
      </c>
      <c r="U98" s="53" t="e">
        <f t="shared" si="64"/>
        <v>#DIV/0!</v>
      </c>
      <c r="V98" s="53" t="str">
        <f t="shared" si="44"/>
        <v/>
      </c>
      <c r="W98" s="55" t="str">
        <f t="shared" si="45"/>
        <v>Charge from Profit &amp; Loss Account</v>
      </c>
      <c r="X98" s="27" t="e">
        <f t="shared" si="46"/>
        <v>#DIV/0!</v>
      </c>
      <c r="Y98" s="56" t="e">
        <f t="shared" si="65"/>
        <v>#VALUE!</v>
      </c>
      <c r="Z98" s="57">
        <f t="shared" si="47"/>
        <v>0</v>
      </c>
      <c r="AA98" s="57">
        <f t="shared" si="48"/>
        <v>1</v>
      </c>
      <c r="AB98" s="57">
        <f t="shared" si="49"/>
        <v>1900</v>
      </c>
      <c r="AC98" s="57">
        <f t="shared" si="50"/>
        <v>1900</v>
      </c>
      <c r="AD98" s="58">
        <f t="shared" si="51"/>
        <v>0</v>
      </c>
      <c r="AE98" s="27" t="e">
        <f t="shared" si="52"/>
        <v>#DIV/0!</v>
      </c>
      <c r="AF98" s="27" t="e">
        <f t="shared" si="53"/>
        <v>#DIV/0!</v>
      </c>
      <c r="AG98" s="27" t="e">
        <f t="shared" si="54"/>
        <v>#DIV/0!</v>
      </c>
      <c r="AH98" s="27" t="e">
        <f t="shared" si="66"/>
        <v>#VALUE!</v>
      </c>
      <c r="AI98" s="27" t="e">
        <f t="shared" si="55"/>
        <v>#VALUE!</v>
      </c>
      <c r="AJ98" s="59">
        <f t="shared" si="56"/>
        <v>41729</v>
      </c>
      <c r="AK98" s="57">
        <f t="shared" si="57"/>
        <v>0</v>
      </c>
      <c r="AL98" s="57">
        <f t="shared" si="58"/>
        <v>1</v>
      </c>
      <c r="AM98" s="57">
        <f t="shared" si="59"/>
        <v>1900</v>
      </c>
      <c r="AN98" s="57">
        <f t="shared" si="60"/>
        <v>1900</v>
      </c>
      <c r="AO98" s="56" t="e">
        <f>DDB(D98,S98,M98,#REF!)</f>
        <v>#VALUE!</v>
      </c>
      <c r="AP98" s="59">
        <f t="shared" si="61"/>
        <v>0</v>
      </c>
      <c r="AQ98" s="60">
        <v>41730</v>
      </c>
      <c r="AR98" s="56">
        <f t="shared" si="70"/>
        <v>-41730</v>
      </c>
      <c r="AT98" s="58" t="e">
        <f t="shared" si="67"/>
        <v>#DIV/0!</v>
      </c>
    </row>
    <row r="99" spans="1:46">
      <c r="A99" s="42" t="str">
        <f t="shared" si="62"/>
        <v/>
      </c>
      <c r="B99" s="61"/>
      <c r="C99" s="44"/>
      <c r="D99" s="44"/>
      <c r="E99" s="70"/>
      <c r="F99" s="46"/>
      <c r="G99" s="46"/>
      <c r="H99" s="47"/>
      <c r="I99" s="48"/>
      <c r="J99" s="49"/>
      <c r="K99" s="50">
        <f t="shared" si="63"/>
        <v>0</v>
      </c>
      <c r="L99" s="51" t="str">
        <f t="shared" si="37"/>
        <v/>
      </c>
      <c r="M99" s="51" t="str">
        <f t="shared" si="38"/>
        <v/>
      </c>
      <c r="N99" s="51" t="str">
        <f t="shared" si="39"/>
        <v/>
      </c>
      <c r="O99" s="52" t="e">
        <f t="shared" si="68"/>
        <v>#DIV/0!</v>
      </c>
      <c r="P99" s="53" t="str">
        <f t="shared" si="40"/>
        <v/>
      </c>
      <c r="Q99" s="54" t="e">
        <f t="shared" si="69"/>
        <v>#DIV/0!</v>
      </c>
      <c r="R99" s="54" t="e">
        <f t="shared" si="41"/>
        <v>#DIV/0!</v>
      </c>
      <c r="S99" s="53">
        <f t="shared" si="42"/>
        <v>0</v>
      </c>
      <c r="T99" s="53">
        <f t="shared" si="43"/>
        <v>0</v>
      </c>
      <c r="U99" s="53" t="e">
        <f t="shared" si="64"/>
        <v>#DIV/0!</v>
      </c>
      <c r="V99" s="53" t="str">
        <f t="shared" si="44"/>
        <v/>
      </c>
      <c r="W99" s="55" t="str">
        <f t="shared" si="45"/>
        <v>Charge from Profit &amp; Loss Account</v>
      </c>
      <c r="X99" s="27" t="e">
        <f t="shared" si="46"/>
        <v>#DIV/0!</v>
      </c>
      <c r="Y99" s="56" t="e">
        <f t="shared" si="65"/>
        <v>#VALUE!</v>
      </c>
      <c r="Z99" s="57">
        <f t="shared" si="47"/>
        <v>0</v>
      </c>
      <c r="AA99" s="57">
        <f t="shared" si="48"/>
        <v>1</v>
      </c>
      <c r="AB99" s="57">
        <f t="shared" si="49"/>
        <v>1900</v>
      </c>
      <c r="AC99" s="57">
        <f t="shared" si="50"/>
        <v>1900</v>
      </c>
      <c r="AD99" s="58">
        <f t="shared" si="51"/>
        <v>0</v>
      </c>
      <c r="AE99" s="27" t="e">
        <f t="shared" si="52"/>
        <v>#DIV/0!</v>
      </c>
      <c r="AF99" s="27" t="e">
        <f t="shared" si="53"/>
        <v>#DIV/0!</v>
      </c>
      <c r="AG99" s="27" t="e">
        <f t="shared" si="54"/>
        <v>#DIV/0!</v>
      </c>
      <c r="AH99" s="27" t="e">
        <f t="shared" si="66"/>
        <v>#VALUE!</v>
      </c>
      <c r="AI99" s="27" t="e">
        <f t="shared" si="55"/>
        <v>#VALUE!</v>
      </c>
      <c r="AJ99" s="59">
        <f t="shared" si="56"/>
        <v>41729</v>
      </c>
      <c r="AK99" s="57">
        <f t="shared" si="57"/>
        <v>0</v>
      </c>
      <c r="AL99" s="57">
        <f t="shared" si="58"/>
        <v>1</v>
      </c>
      <c r="AM99" s="57">
        <f t="shared" si="59"/>
        <v>1900</v>
      </c>
      <c r="AN99" s="57">
        <f t="shared" si="60"/>
        <v>1900</v>
      </c>
      <c r="AO99" s="56" t="e">
        <f>DDB(D99,S99,M99,#REF!)</f>
        <v>#VALUE!</v>
      </c>
      <c r="AP99" s="59">
        <f t="shared" si="61"/>
        <v>0</v>
      </c>
      <c r="AQ99" s="60">
        <v>41730</v>
      </c>
      <c r="AR99" s="56">
        <f t="shared" si="70"/>
        <v>-41730</v>
      </c>
      <c r="AT99" s="58" t="e">
        <f t="shared" si="67"/>
        <v>#DIV/0!</v>
      </c>
    </row>
    <row r="100" spans="1:46">
      <c r="A100" s="42" t="str">
        <f t="shared" si="62"/>
        <v/>
      </c>
      <c r="B100" s="61"/>
      <c r="C100" s="44"/>
      <c r="D100" s="44"/>
      <c r="E100" s="70"/>
      <c r="F100" s="46"/>
      <c r="G100" s="46"/>
      <c r="H100" s="47"/>
      <c r="I100" s="48"/>
      <c r="J100" s="49"/>
      <c r="K100" s="50">
        <f t="shared" si="63"/>
        <v>0</v>
      </c>
      <c r="L100" s="51" t="str">
        <f t="shared" si="37"/>
        <v/>
      </c>
      <c r="M100" s="51" t="str">
        <f t="shared" si="38"/>
        <v/>
      </c>
      <c r="N100" s="51" t="str">
        <f t="shared" si="39"/>
        <v/>
      </c>
      <c r="O100" s="52" t="e">
        <f t="shared" si="68"/>
        <v>#DIV/0!</v>
      </c>
      <c r="P100" s="53" t="str">
        <f t="shared" si="40"/>
        <v/>
      </c>
      <c r="Q100" s="54" t="e">
        <f t="shared" si="69"/>
        <v>#DIV/0!</v>
      </c>
      <c r="R100" s="54" t="e">
        <f t="shared" si="41"/>
        <v>#DIV/0!</v>
      </c>
      <c r="S100" s="53">
        <f t="shared" si="42"/>
        <v>0</v>
      </c>
      <c r="T100" s="53">
        <f t="shared" si="43"/>
        <v>0</v>
      </c>
      <c r="U100" s="53" t="e">
        <f t="shared" si="64"/>
        <v>#DIV/0!</v>
      </c>
      <c r="V100" s="53" t="str">
        <f t="shared" si="44"/>
        <v/>
      </c>
      <c r="W100" s="55" t="str">
        <f t="shared" si="45"/>
        <v>Charge from Profit &amp; Loss Account</v>
      </c>
      <c r="X100" s="27" t="e">
        <f t="shared" si="46"/>
        <v>#DIV/0!</v>
      </c>
      <c r="Y100" s="56" t="e">
        <f t="shared" si="65"/>
        <v>#VALUE!</v>
      </c>
      <c r="Z100" s="57">
        <f t="shared" si="47"/>
        <v>0</v>
      </c>
      <c r="AA100" s="57">
        <f t="shared" si="48"/>
        <v>1</v>
      </c>
      <c r="AB100" s="57">
        <f t="shared" si="49"/>
        <v>1900</v>
      </c>
      <c r="AC100" s="57">
        <f t="shared" si="50"/>
        <v>1900</v>
      </c>
      <c r="AD100" s="58">
        <f t="shared" si="51"/>
        <v>0</v>
      </c>
      <c r="AE100" s="27" t="e">
        <f t="shared" si="52"/>
        <v>#DIV/0!</v>
      </c>
      <c r="AF100" s="27" t="e">
        <f t="shared" si="53"/>
        <v>#DIV/0!</v>
      </c>
      <c r="AG100" s="27" t="e">
        <f t="shared" si="54"/>
        <v>#DIV/0!</v>
      </c>
      <c r="AH100" s="27" t="e">
        <f t="shared" si="66"/>
        <v>#VALUE!</v>
      </c>
      <c r="AI100" s="27" t="e">
        <f t="shared" si="55"/>
        <v>#VALUE!</v>
      </c>
      <c r="AJ100" s="59">
        <f t="shared" si="56"/>
        <v>41729</v>
      </c>
      <c r="AK100" s="57">
        <f t="shared" si="57"/>
        <v>0</v>
      </c>
      <c r="AL100" s="57">
        <f t="shared" si="58"/>
        <v>1</v>
      </c>
      <c r="AM100" s="57">
        <f t="shared" si="59"/>
        <v>1900</v>
      </c>
      <c r="AN100" s="57">
        <f t="shared" si="60"/>
        <v>1900</v>
      </c>
      <c r="AO100" s="56" t="e">
        <f>DDB(D100,S100,M100,#REF!)</f>
        <v>#VALUE!</v>
      </c>
      <c r="AP100" s="59">
        <f t="shared" si="61"/>
        <v>0</v>
      </c>
      <c r="AQ100" s="60">
        <v>41730</v>
      </c>
      <c r="AR100" s="56">
        <f t="shared" si="70"/>
        <v>-41730</v>
      </c>
      <c r="AT100" s="58" t="e">
        <f t="shared" si="67"/>
        <v>#DIV/0!</v>
      </c>
    </row>
    <row r="101" spans="1:46">
      <c r="A101" s="42" t="str">
        <f t="shared" si="62"/>
        <v/>
      </c>
      <c r="B101" s="61"/>
      <c r="C101" s="44"/>
      <c r="D101" s="44"/>
      <c r="E101" s="70"/>
      <c r="F101" s="46"/>
      <c r="G101" s="46"/>
      <c r="H101" s="47"/>
      <c r="I101" s="48"/>
      <c r="J101" s="49"/>
      <c r="K101" s="50">
        <f t="shared" si="63"/>
        <v>0</v>
      </c>
      <c r="L101" s="51" t="str">
        <f t="shared" si="37"/>
        <v/>
      </c>
      <c r="M101" s="51" t="str">
        <f t="shared" si="38"/>
        <v/>
      </c>
      <c r="N101" s="51" t="str">
        <f t="shared" si="39"/>
        <v/>
      </c>
      <c r="O101" s="52" t="e">
        <f t="shared" si="68"/>
        <v>#DIV/0!</v>
      </c>
      <c r="P101" s="53" t="str">
        <f t="shared" si="40"/>
        <v/>
      </c>
      <c r="Q101" s="54" t="e">
        <f t="shared" si="69"/>
        <v>#DIV/0!</v>
      </c>
      <c r="R101" s="54" t="e">
        <f t="shared" si="41"/>
        <v>#DIV/0!</v>
      </c>
      <c r="S101" s="53">
        <f t="shared" si="42"/>
        <v>0</v>
      </c>
      <c r="T101" s="53">
        <f t="shared" si="43"/>
        <v>0</v>
      </c>
      <c r="U101" s="53" t="e">
        <f t="shared" si="64"/>
        <v>#DIV/0!</v>
      </c>
      <c r="V101" s="53" t="str">
        <f t="shared" si="44"/>
        <v/>
      </c>
      <c r="W101" s="55" t="str">
        <f t="shared" si="45"/>
        <v>Charge from Profit &amp; Loss Account</v>
      </c>
      <c r="X101" s="27" t="e">
        <f t="shared" si="46"/>
        <v>#DIV/0!</v>
      </c>
      <c r="Y101" s="56" t="e">
        <f t="shared" si="65"/>
        <v>#VALUE!</v>
      </c>
      <c r="Z101" s="57">
        <f t="shared" si="47"/>
        <v>0</v>
      </c>
      <c r="AA101" s="57">
        <f t="shared" si="48"/>
        <v>1</v>
      </c>
      <c r="AB101" s="57">
        <f t="shared" si="49"/>
        <v>1900</v>
      </c>
      <c r="AC101" s="57">
        <f t="shared" si="50"/>
        <v>1900</v>
      </c>
      <c r="AD101" s="58">
        <f t="shared" si="51"/>
        <v>0</v>
      </c>
      <c r="AE101" s="27" t="e">
        <f t="shared" si="52"/>
        <v>#DIV/0!</v>
      </c>
      <c r="AF101" s="27" t="e">
        <f t="shared" si="53"/>
        <v>#DIV/0!</v>
      </c>
      <c r="AG101" s="27" t="e">
        <f t="shared" si="54"/>
        <v>#DIV/0!</v>
      </c>
      <c r="AH101" s="27" t="e">
        <f t="shared" si="66"/>
        <v>#VALUE!</v>
      </c>
      <c r="AI101" s="27" t="e">
        <f t="shared" si="55"/>
        <v>#VALUE!</v>
      </c>
      <c r="AJ101" s="59">
        <f t="shared" si="56"/>
        <v>41729</v>
      </c>
      <c r="AK101" s="57">
        <f t="shared" si="57"/>
        <v>0</v>
      </c>
      <c r="AL101" s="57">
        <f t="shared" si="58"/>
        <v>1</v>
      </c>
      <c r="AM101" s="57">
        <f t="shared" si="59"/>
        <v>1900</v>
      </c>
      <c r="AN101" s="57">
        <f t="shared" si="60"/>
        <v>1900</v>
      </c>
      <c r="AO101" s="56" t="e">
        <f>DDB(D101,S101,M101,#REF!)</f>
        <v>#VALUE!</v>
      </c>
      <c r="AP101" s="59">
        <f t="shared" si="61"/>
        <v>0</v>
      </c>
      <c r="AQ101" s="60">
        <v>41730</v>
      </c>
      <c r="AR101" s="56">
        <f t="shared" si="70"/>
        <v>-41730</v>
      </c>
      <c r="AT101" s="58" t="e">
        <f t="shared" si="67"/>
        <v>#DIV/0!</v>
      </c>
    </row>
    <row r="102" spans="1:46">
      <c r="A102" s="42" t="str">
        <f t="shared" si="62"/>
        <v/>
      </c>
      <c r="B102" s="61"/>
      <c r="C102" s="44"/>
      <c r="D102" s="44"/>
      <c r="E102" s="70"/>
      <c r="F102" s="46"/>
      <c r="G102" s="46"/>
      <c r="H102" s="47"/>
      <c r="I102" s="48"/>
      <c r="J102" s="49"/>
      <c r="K102" s="50">
        <f t="shared" si="63"/>
        <v>0</v>
      </c>
      <c r="L102" s="51" t="str">
        <f t="shared" si="37"/>
        <v/>
      </c>
      <c r="M102" s="51" t="str">
        <f t="shared" si="38"/>
        <v/>
      </c>
      <c r="N102" s="51" t="str">
        <f t="shared" si="39"/>
        <v/>
      </c>
      <c r="O102" s="52" t="e">
        <f t="shared" si="68"/>
        <v>#DIV/0!</v>
      </c>
      <c r="P102" s="53" t="str">
        <f t="shared" si="40"/>
        <v/>
      </c>
      <c r="Q102" s="54" t="e">
        <f t="shared" si="69"/>
        <v>#DIV/0!</v>
      </c>
      <c r="R102" s="54" t="e">
        <f t="shared" si="41"/>
        <v>#DIV/0!</v>
      </c>
      <c r="S102" s="53">
        <f t="shared" si="42"/>
        <v>0</v>
      </c>
      <c r="T102" s="53">
        <f t="shared" si="43"/>
        <v>0</v>
      </c>
      <c r="U102" s="53" t="e">
        <f t="shared" si="64"/>
        <v>#DIV/0!</v>
      </c>
      <c r="V102" s="53" t="str">
        <f t="shared" si="44"/>
        <v/>
      </c>
      <c r="W102" s="55" t="str">
        <f t="shared" si="45"/>
        <v>Charge from Profit &amp; Loss Account</v>
      </c>
      <c r="X102" s="27" t="e">
        <f t="shared" si="46"/>
        <v>#DIV/0!</v>
      </c>
      <c r="Y102" s="56" t="e">
        <f t="shared" si="65"/>
        <v>#VALUE!</v>
      </c>
      <c r="Z102" s="57">
        <f t="shared" si="47"/>
        <v>0</v>
      </c>
      <c r="AA102" s="57">
        <f t="shared" si="48"/>
        <v>1</v>
      </c>
      <c r="AB102" s="57">
        <f t="shared" si="49"/>
        <v>1900</v>
      </c>
      <c r="AC102" s="57">
        <f t="shared" si="50"/>
        <v>1900</v>
      </c>
      <c r="AD102" s="58">
        <f t="shared" si="51"/>
        <v>0</v>
      </c>
      <c r="AE102" s="27" t="e">
        <f t="shared" si="52"/>
        <v>#DIV/0!</v>
      </c>
      <c r="AF102" s="27" t="e">
        <f t="shared" si="53"/>
        <v>#DIV/0!</v>
      </c>
      <c r="AG102" s="27" t="e">
        <f t="shared" si="54"/>
        <v>#DIV/0!</v>
      </c>
      <c r="AH102" s="27" t="e">
        <f t="shared" si="66"/>
        <v>#VALUE!</v>
      </c>
      <c r="AI102" s="27" t="e">
        <f t="shared" si="55"/>
        <v>#VALUE!</v>
      </c>
      <c r="AJ102" s="59">
        <f t="shared" si="56"/>
        <v>41729</v>
      </c>
      <c r="AK102" s="57">
        <f t="shared" si="57"/>
        <v>0</v>
      </c>
      <c r="AL102" s="57">
        <f t="shared" si="58"/>
        <v>1</v>
      </c>
      <c r="AM102" s="57">
        <f t="shared" si="59"/>
        <v>1900</v>
      </c>
      <c r="AN102" s="57">
        <f t="shared" si="60"/>
        <v>1900</v>
      </c>
      <c r="AO102" s="56" t="e">
        <f>DDB(D102,S102,M102,#REF!)</f>
        <v>#VALUE!</v>
      </c>
      <c r="AP102" s="59">
        <f t="shared" si="61"/>
        <v>0</v>
      </c>
      <c r="AQ102" s="60">
        <v>41730</v>
      </c>
      <c r="AR102" s="56">
        <f t="shared" si="70"/>
        <v>-41730</v>
      </c>
      <c r="AT102" s="58" t="e">
        <f t="shared" si="67"/>
        <v>#DIV/0!</v>
      </c>
    </row>
    <row r="103" spans="1:46">
      <c r="A103" s="42" t="str">
        <f t="shared" si="62"/>
        <v/>
      </c>
      <c r="B103" s="61"/>
      <c r="C103" s="44"/>
      <c r="D103" s="44"/>
      <c r="E103" s="70"/>
      <c r="F103" s="46"/>
      <c r="G103" s="46"/>
      <c r="H103" s="47"/>
      <c r="I103" s="48"/>
      <c r="J103" s="49"/>
      <c r="K103" s="50">
        <f t="shared" si="63"/>
        <v>0</v>
      </c>
      <c r="L103" s="51" t="str">
        <f t="shared" si="37"/>
        <v/>
      </c>
      <c r="M103" s="51" t="str">
        <f t="shared" si="38"/>
        <v/>
      </c>
      <c r="N103" s="51" t="str">
        <f t="shared" si="39"/>
        <v/>
      </c>
      <c r="O103" s="52" t="e">
        <f t="shared" si="68"/>
        <v>#DIV/0!</v>
      </c>
      <c r="P103" s="53" t="str">
        <f t="shared" si="40"/>
        <v/>
      </c>
      <c r="Q103" s="54" t="e">
        <f t="shared" si="69"/>
        <v>#DIV/0!</v>
      </c>
      <c r="R103" s="54" t="e">
        <f t="shared" si="41"/>
        <v>#DIV/0!</v>
      </c>
      <c r="S103" s="53">
        <f t="shared" si="42"/>
        <v>0</v>
      </c>
      <c r="T103" s="53">
        <f t="shared" si="43"/>
        <v>0</v>
      </c>
      <c r="U103" s="53" t="e">
        <f t="shared" si="64"/>
        <v>#DIV/0!</v>
      </c>
      <c r="V103" s="53" t="str">
        <f t="shared" si="44"/>
        <v/>
      </c>
      <c r="W103" s="55" t="str">
        <f t="shared" si="45"/>
        <v>Charge from Profit &amp; Loss Account</v>
      </c>
      <c r="X103" s="27" t="e">
        <f t="shared" si="46"/>
        <v>#DIV/0!</v>
      </c>
      <c r="Y103" s="56" t="e">
        <f t="shared" si="65"/>
        <v>#VALUE!</v>
      </c>
      <c r="Z103" s="57">
        <f t="shared" si="47"/>
        <v>0</v>
      </c>
      <c r="AA103" s="57">
        <f t="shared" si="48"/>
        <v>1</v>
      </c>
      <c r="AB103" s="57">
        <f t="shared" si="49"/>
        <v>1900</v>
      </c>
      <c r="AC103" s="57">
        <f t="shared" si="50"/>
        <v>1900</v>
      </c>
      <c r="AD103" s="58">
        <f t="shared" si="51"/>
        <v>0</v>
      </c>
      <c r="AE103" s="27" t="e">
        <f t="shared" si="52"/>
        <v>#DIV/0!</v>
      </c>
      <c r="AF103" s="27" t="e">
        <f t="shared" si="53"/>
        <v>#DIV/0!</v>
      </c>
      <c r="AG103" s="27" t="e">
        <f t="shared" si="54"/>
        <v>#DIV/0!</v>
      </c>
      <c r="AH103" s="27" t="e">
        <f t="shared" si="66"/>
        <v>#VALUE!</v>
      </c>
      <c r="AI103" s="27" t="e">
        <f t="shared" si="55"/>
        <v>#VALUE!</v>
      </c>
      <c r="AJ103" s="59">
        <f t="shared" si="56"/>
        <v>41729</v>
      </c>
      <c r="AK103" s="57">
        <f t="shared" si="57"/>
        <v>0</v>
      </c>
      <c r="AL103" s="57">
        <f t="shared" si="58"/>
        <v>1</v>
      </c>
      <c r="AM103" s="57">
        <f t="shared" si="59"/>
        <v>1900</v>
      </c>
      <c r="AN103" s="57">
        <f t="shared" si="60"/>
        <v>1900</v>
      </c>
      <c r="AO103" s="56" t="e">
        <f>DDB(D103,S103,M103,#REF!)</f>
        <v>#VALUE!</v>
      </c>
      <c r="AP103" s="59">
        <f t="shared" si="61"/>
        <v>0</v>
      </c>
      <c r="AQ103" s="60">
        <v>41730</v>
      </c>
      <c r="AR103" s="56">
        <f t="shared" si="70"/>
        <v>-41730</v>
      </c>
      <c r="AT103" s="58" t="e">
        <f t="shared" si="67"/>
        <v>#DIV/0!</v>
      </c>
    </row>
    <row r="104" spans="1:46">
      <c r="A104" s="42" t="str">
        <f t="shared" si="62"/>
        <v/>
      </c>
      <c r="B104" s="61"/>
      <c r="C104" s="44"/>
      <c r="D104" s="44"/>
      <c r="E104" s="63"/>
      <c r="F104" s="46"/>
      <c r="G104" s="46"/>
      <c r="H104" s="47"/>
      <c r="I104" s="48"/>
      <c r="J104" s="49"/>
      <c r="K104" s="50">
        <f t="shared" si="63"/>
        <v>0</v>
      </c>
      <c r="L104" s="51" t="str">
        <f t="shared" si="37"/>
        <v/>
      </c>
      <c r="M104" s="51" t="str">
        <f t="shared" si="38"/>
        <v/>
      </c>
      <c r="N104" s="51" t="str">
        <f t="shared" si="39"/>
        <v/>
      </c>
      <c r="O104" s="52" t="e">
        <f t="shared" si="68"/>
        <v>#DIV/0!</v>
      </c>
      <c r="P104" s="53" t="str">
        <f t="shared" si="40"/>
        <v/>
      </c>
      <c r="Q104" s="54" t="e">
        <f t="shared" si="69"/>
        <v>#DIV/0!</v>
      </c>
      <c r="R104" s="54" t="e">
        <f t="shared" si="41"/>
        <v>#DIV/0!</v>
      </c>
      <c r="S104" s="53">
        <f t="shared" si="42"/>
        <v>0</v>
      </c>
      <c r="T104" s="53">
        <f t="shared" si="43"/>
        <v>0</v>
      </c>
      <c r="U104" s="53" t="e">
        <f t="shared" si="64"/>
        <v>#DIV/0!</v>
      </c>
      <c r="V104" s="53" t="str">
        <f t="shared" si="44"/>
        <v/>
      </c>
      <c r="W104" s="55" t="str">
        <f t="shared" si="45"/>
        <v>Charge from Profit &amp; Loss Account</v>
      </c>
      <c r="X104" s="27" t="e">
        <f t="shared" si="46"/>
        <v>#DIV/0!</v>
      </c>
      <c r="Y104" s="56" t="e">
        <f t="shared" si="65"/>
        <v>#VALUE!</v>
      </c>
      <c r="Z104" s="57">
        <f t="shared" si="47"/>
        <v>0</v>
      </c>
      <c r="AA104" s="57">
        <f t="shared" si="48"/>
        <v>1</v>
      </c>
      <c r="AB104" s="57">
        <f t="shared" si="49"/>
        <v>1900</v>
      </c>
      <c r="AC104" s="57">
        <f t="shared" si="50"/>
        <v>1900</v>
      </c>
      <c r="AD104" s="58">
        <f t="shared" si="51"/>
        <v>0</v>
      </c>
      <c r="AE104" s="27" t="e">
        <f t="shared" si="52"/>
        <v>#DIV/0!</v>
      </c>
      <c r="AF104" s="27" t="e">
        <f t="shared" si="53"/>
        <v>#DIV/0!</v>
      </c>
      <c r="AG104" s="27" t="e">
        <f t="shared" si="54"/>
        <v>#DIV/0!</v>
      </c>
      <c r="AH104" s="27" t="e">
        <f t="shared" si="66"/>
        <v>#VALUE!</v>
      </c>
      <c r="AI104" s="27" t="e">
        <f t="shared" si="55"/>
        <v>#VALUE!</v>
      </c>
      <c r="AJ104" s="59">
        <f t="shared" si="56"/>
        <v>41729</v>
      </c>
      <c r="AK104" s="57">
        <f t="shared" si="57"/>
        <v>0</v>
      </c>
      <c r="AL104" s="57">
        <f t="shared" si="58"/>
        <v>1</v>
      </c>
      <c r="AM104" s="57">
        <f t="shared" si="59"/>
        <v>1900</v>
      </c>
      <c r="AN104" s="57">
        <f t="shared" si="60"/>
        <v>1900</v>
      </c>
      <c r="AO104" s="56" t="e">
        <f>DDB(D104,S104,M104,#REF!)</f>
        <v>#VALUE!</v>
      </c>
      <c r="AP104" s="59">
        <f t="shared" si="61"/>
        <v>0</v>
      </c>
      <c r="AQ104" s="60">
        <v>41730</v>
      </c>
      <c r="AR104" s="56">
        <f t="shared" si="70"/>
        <v>-41730</v>
      </c>
      <c r="AT104" s="58" t="e">
        <f t="shared" si="67"/>
        <v>#DIV/0!</v>
      </c>
    </row>
    <row r="105" spans="1:46">
      <c r="A105" s="42" t="str">
        <f t="shared" si="62"/>
        <v/>
      </c>
      <c r="B105" s="61"/>
      <c r="C105" s="44"/>
      <c r="D105" s="44"/>
      <c r="E105" s="70"/>
      <c r="F105" s="46"/>
      <c r="G105" s="46"/>
      <c r="H105" s="47"/>
      <c r="I105" s="48"/>
      <c r="J105" s="49"/>
      <c r="K105" s="50">
        <f t="shared" si="63"/>
        <v>0</v>
      </c>
      <c r="L105" s="51" t="str">
        <f t="shared" si="37"/>
        <v/>
      </c>
      <c r="M105" s="51" t="str">
        <f t="shared" si="38"/>
        <v/>
      </c>
      <c r="N105" s="51" t="str">
        <f t="shared" si="39"/>
        <v/>
      </c>
      <c r="O105" s="52" t="e">
        <f t="shared" si="68"/>
        <v>#DIV/0!</v>
      </c>
      <c r="P105" s="53" t="str">
        <f t="shared" si="40"/>
        <v/>
      </c>
      <c r="Q105" s="54" t="e">
        <f t="shared" si="69"/>
        <v>#DIV/0!</v>
      </c>
      <c r="R105" s="54" t="e">
        <f t="shared" si="41"/>
        <v>#DIV/0!</v>
      </c>
      <c r="S105" s="53">
        <f t="shared" si="42"/>
        <v>0</v>
      </c>
      <c r="T105" s="53">
        <f t="shared" si="43"/>
        <v>0</v>
      </c>
      <c r="U105" s="53" t="e">
        <f t="shared" si="64"/>
        <v>#DIV/0!</v>
      </c>
      <c r="V105" s="53" t="str">
        <f t="shared" si="44"/>
        <v/>
      </c>
      <c r="W105" s="55" t="str">
        <f t="shared" si="45"/>
        <v>Charge from Profit &amp; Loss Account</v>
      </c>
      <c r="X105" s="27" t="e">
        <f t="shared" si="46"/>
        <v>#DIV/0!</v>
      </c>
      <c r="Y105" s="56" t="e">
        <f t="shared" si="65"/>
        <v>#VALUE!</v>
      </c>
      <c r="Z105" s="57">
        <f t="shared" si="47"/>
        <v>0</v>
      </c>
      <c r="AA105" s="57">
        <f t="shared" si="48"/>
        <v>1</v>
      </c>
      <c r="AB105" s="57">
        <f t="shared" si="49"/>
        <v>1900</v>
      </c>
      <c r="AC105" s="57">
        <f t="shared" si="50"/>
        <v>1900</v>
      </c>
      <c r="AD105" s="58">
        <f t="shared" si="51"/>
        <v>0</v>
      </c>
      <c r="AE105" s="27" t="e">
        <f t="shared" si="52"/>
        <v>#DIV/0!</v>
      </c>
      <c r="AF105" s="27" t="e">
        <f t="shared" si="53"/>
        <v>#DIV/0!</v>
      </c>
      <c r="AG105" s="27" t="e">
        <f t="shared" si="54"/>
        <v>#DIV/0!</v>
      </c>
      <c r="AH105" s="27" t="e">
        <f t="shared" si="66"/>
        <v>#VALUE!</v>
      </c>
      <c r="AI105" s="27" t="e">
        <f t="shared" si="55"/>
        <v>#VALUE!</v>
      </c>
      <c r="AJ105" s="59">
        <f t="shared" si="56"/>
        <v>41729</v>
      </c>
      <c r="AK105" s="57">
        <f t="shared" si="57"/>
        <v>0</v>
      </c>
      <c r="AL105" s="57">
        <f t="shared" si="58"/>
        <v>1</v>
      </c>
      <c r="AM105" s="57">
        <f t="shared" si="59"/>
        <v>1900</v>
      </c>
      <c r="AN105" s="57">
        <f t="shared" si="60"/>
        <v>1900</v>
      </c>
      <c r="AO105" s="56" t="e">
        <f>DDB(D105,S105,M105,#REF!)</f>
        <v>#VALUE!</v>
      </c>
      <c r="AP105" s="59">
        <f t="shared" si="61"/>
        <v>0</v>
      </c>
      <c r="AQ105" s="60">
        <v>41730</v>
      </c>
      <c r="AR105" s="56">
        <f t="shared" si="70"/>
        <v>-41730</v>
      </c>
      <c r="AT105" s="58" t="e">
        <f t="shared" si="67"/>
        <v>#DIV/0!</v>
      </c>
    </row>
    <row r="106" spans="1:46">
      <c r="A106" s="42" t="str">
        <f t="shared" si="62"/>
        <v/>
      </c>
      <c r="B106" s="61"/>
      <c r="C106" s="44"/>
      <c r="D106" s="44"/>
      <c r="E106" s="70"/>
      <c r="F106" s="46"/>
      <c r="G106" s="46"/>
      <c r="H106" s="47"/>
      <c r="I106" s="48"/>
      <c r="J106" s="49"/>
      <c r="K106" s="50">
        <f t="shared" si="63"/>
        <v>0</v>
      </c>
      <c r="L106" s="51" t="str">
        <f t="shared" si="37"/>
        <v/>
      </c>
      <c r="M106" s="51" t="str">
        <f t="shared" si="38"/>
        <v/>
      </c>
      <c r="N106" s="51" t="str">
        <f t="shared" si="39"/>
        <v/>
      </c>
      <c r="O106" s="52" t="e">
        <f t="shared" si="68"/>
        <v>#DIV/0!</v>
      </c>
      <c r="P106" s="53" t="str">
        <f t="shared" si="40"/>
        <v/>
      </c>
      <c r="Q106" s="54" t="e">
        <f t="shared" si="69"/>
        <v>#DIV/0!</v>
      </c>
      <c r="R106" s="54" t="e">
        <f t="shared" si="41"/>
        <v>#DIV/0!</v>
      </c>
      <c r="S106" s="53">
        <f t="shared" si="42"/>
        <v>0</v>
      </c>
      <c r="T106" s="53">
        <f t="shared" si="43"/>
        <v>0</v>
      </c>
      <c r="U106" s="53" t="e">
        <f t="shared" si="64"/>
        <v>#DIV/0!</v>
      </c>
      <c r="V106" s="53" t="str">
        <f t="shared" si="44"/>
        <v/>
      </c>
      <c r="W106" s="55" t="str">
        <f t="shared" si="45"/>
        <v>Charge from Profit &amp; Loss Account</v>
      </c>
      <c r="X106" s="27" t="e">
        <f t="shared" si="46"/>
        <v>#DIV/0!</v>
      </c>
      <c r="Y106" s="56" t="e">
        <f t="shared" si="65"/>
        <v>#VALUE!</v>
      </c>
      <c r="Z106" s="57">
        <f t="shared" si="47"/>
        <v>0</v>
      </c>
      <c r="AA106" s="57">
        <f t="shared" si="48"/>
        <v>1</v>
      </c>
      <c r="AB106" s="57">
        <f t="shared" si="49"/>
        <v>1900</v>
      </c>
      <c r="AC106" s="57">
        <f t="shared" si="50"/>
        <v>1900</v>
      </c>
      <c r="AD106" s="58">
        <f t="shared" si="51"/>
        <v>0</v>
      </c>
      <c r="AE106" s="27" t="e">
        <f t="shared" si="52"/>
        <v>#DIV/0!</v>
      </c>
      <c r="AF106" s="27" t="e">
        <f t="shared" si="53"/>
        <v>#DIV/0!</v>
      </c>
      <c r="AG106" s="27" t="e">
        <f t="shared" si="54"/>
        <v>#DIV/0!</v>
      </c>
      <c r="AH106" s="27" t="e">
        <f t="shared" si="66"/>
        <v>#VALUE!</v>
      </c>
      <c r="AI106" s="27" t="e">
        <f t="shared" si="55"/>
        <v>#VALUE!</v>
      </c>
      <c r="AJ106" s="59">
        <f t="shared" si="56"/>
        <v>41729</v>
      </c>
      <c r="AK106" s="57">
        <f t="shared" si="57"/>
        <v>0</v>
      </c>
      <c r="AL106" s="57">
        <f t="shared" si="58"/>
        <v>1</v>
      </c>
      <c r="AM106" s="57">
        <f t="shared" si="59"/>
        <v>1900</v>
      </c>
      <c r="AN106" s="57">
        <f t="shared" si="60"/>
        <v>1900</v>
      </c>
      <c r="AO106" s="56" t="e">
        <f>DDB(D106,S106,M106,#REF!)</f>
        <v>#VALUE!</v>
      </c>
      <c r="AP106" s="59">
        <f t="shared" si="61"/>
        <v>0</v>
      </c>
      <c r="AQ106" s="60">
        <v>41730</v>
      </c>
      <c r="AR106" s="56">
        <f t="shared" si="70"/>
        <v>-41730</v>
      </c>
      <c r="AT106" s="58" t="e">
        <f t="shared" si="67"/>
        <v>#DIV/0!</v>
      </c>
    </row>
    <row r="107" spans="1:46">
      <c r="A107" s="42" t="str">
        <f t="shared" si="62"/>
        <v/>
      </c>
      <c r="B107" s="61"/>
      <c r="C107" s="44"/>
      <c r="D107" s="44"/>
      <c r="E107" s="70"/>
      <c r="F107" s="46"/>
      <c r="G107" s="46"/>
      <c r="H107" s="47"/>
      <c r="I107" s="48"/>
      <c r="J107" s="49"/>
      <c r="K107" s="50">
        <f t="shared" si="63"/>
        <v>0</v>
      </c>
      <c r="L107" s="51" t="str">
        <f t="shared" si="37"/>
        <v/>
      </c>
      <c r="M107" s="51" t="str">
        <f t="shared" si="38"/>
        <v/>
      </c>
      <c r="N107" s="51" t="str">
        <f t="shared" si="39"/>
        <v/>
      </c>
      <c r="O107" s="52" t="e">
        <f t="shared" si="68"/>
        <v>#DIV/0!</v>
      </c>
      <c r="P107" s="53" t="str">
        <f t="shared" si="40"/>
        <v/>
      </c>
      <c r="Q107" s="54" t="e">
        <f t="shared" si="69"/>
        <v>#DIV/0!</v>
      </c>
      <c r="R107" s="54" t="e">
        <f t="shared" si="41"/>
        <v>#DIV/0!</v>
      </c>
      <c r="S107" s="53">
        <f t="shared" si="42"/>
        <v>0</v>
      </c>
      <c r="T107" s="53">
        <f t="shared" si="43"/>
        <v>0</v>
      </c>
      <c r="U107" s="53" t="e">
        <f t="shared" si="64"/>
        <v>#DIV/0!</v>
      </c>
      <c r="V107" s="53" t="str">
        <f t="shared" si="44"/>
        <v/>
      </c>
      <c r="W107" s="55" t="str">
        <f t="shared" si="45"/>
        <v>Charge from Profit &amp; Loss Account</v>
      </c>
      <c r="X107" s="27" t="e">
        <f t="shared" si="46"/>
        <v>#DIV/0!</v>
      </c>
      <c r="Y107" s="56" t="e">
        <f t="shared" si="65"/>
        <v>#VALUE!</v>
      </c>
      <c r="Z107" s="57">
        <f t="shared" si="47"/>
        <v>0</v>
      </c>
      <c r="AA107" s="57">
        <f t="shared" si="48"/>
        <v>1</v>
      </c>
      <c r="AB107" s="57">
        <f t="shared" si="49"/>
        <v>1900</v>
      </c>
      <c r="AC107" s="57">
        <f t="shared" si="50"/>
        <v>1900</v>
      </c>
      <c r="AD107" s="58">
        <f t="shared" si="51"/>
        <v>0</v>
      </c>
      <c r="AE107" s="27" t="e">
        <f t="shared" si="52"/>
        <v>#DIV/0!</v>
      </c>
      <c r="AF107" s="27" t="e">
        <f t="shared" si="53"/>
        <v>#DIV/0!</v>
      </c>
      <c r="AG107" s="27" t="e">
        <f t="shared" si="54"/>
        <v>#DIV/0!</v>
      </c>
      <c r="AH107" s="27" t="e">
        <f t="shared" si="66"/>
        <v>#VALUE!</v>
      </c>
      <c r="AI107" s="27" t="e">
        <f t="shared" si="55"/>
        <v>#VALUE!</v>
      </c>
      <c r="AJ107" s="59">
        <f t="shared" si="56"/>
        <v>41729</v>
      </c>
      <c r="AK107" s="57">
        <f t="shared" si="57"/>
        <v>0</v>
      </c>
      <c r="AL107" s="57">
        <f t="shared" si="58"/>
        <v>1</v>
      </c>
      <c r="AM107" s="57">
        <f t="shared" si="59"/>
        <v>1900</v>
      </c>
      <c r="AN107" s="57">
        <f t="shared" si="60"/>
        <v>1900</v>
      </c>
      <c r="AO107" s="56" t="e">
        <f>DDB(D107,S107,M107,#REF!)</f>
        <v>#VALUE!</v>
      </c>
      <c r="AP107" s="59">
        <f t="shared" si="61"/>
        <v>0</v>
      </c>
      <c r="AQ107" s="60">
        <v>41730</v>
      </c>
      <c r="AR107" s="56">
        <f t="shared" si="70"/>
        <v>-41730</v>
      </c>
      <c r="AT107" s="58" t="e">
        <f t="shared" si="67"/>
        <v>#DIV/0!</v>
      </c>
    </row>
    <row r="108" spans="1:46">
      <c r="A108" s="42" t="str">
        <f t="shared" si="62"/>
        <v/>
      </c>
      <c r="B108" s="61"/>
      <c r="C108" s="44"/>
      <c r="D108" s="44"/>
      <c r="E108" s="70"/>
      <c r="F108" s="46"/>
      <c r="G108" s="46"/>
      <c r="H108" s="47"/>
      <c r="I108" s="48"/>
      <c r="J108" s="49"/>
      <c r="K108" s="50">
        <f t="shared" si="63"/>
        <v>0</v>
      </c>
      <c r="L108" s="51" t="str">
        <f t="shared" si="37"/>
        <v/>
      </c>
      <c r="M108" s="51" t="str">
        <f t="shared" si="38"/>
        <v/>
      </c>
      <c r="N108" s="51" t="str">
        <f t="shared" si="39"/>
        <v/>
      </c>
      <c r="O108" s="52" t="e">
        <f t="shared" si="68"/>
        <v>#DIV/0!</v>
      </c>
      <c r="P108" s="53" t="str">
        <f t="shared" si="40"/>
        <v/>
      </c>
      <c r="Q108" s="54" t="e">
        <f t="shared" si="69"/>
        <v>#DIV/0!</v>
      </c>
      <c r="R108" s="54" t="e">
        <f t="shared" si="41"/>
        <v>#DIV/0!</v>
      </c>
      <c r="S108" s="53">
        <f t="shared" si="42"/>
        <v>0</v>
      </c>
      <c r="T108" s="53">
        <f t="shared" si="43"/>
        <v>0</v>
      </c>
      <c r="U108" s="53" t="e">
        <f t="shared" si="64"/>
        <v>#DIV/0!</v>
      </c>
      <c r="V108" s="53" t="str">
        <f t="shared" si="44"/>
        <v/>
      </c>
      <c r="W108" s="55" t="str">
        <f t="shared" si="45"/>
        <v>Charge from Profit &amp; Loss Account</v>
      </c>
      <c r="X108" s="27" t="e">
        <f t="shared" si="46"/>
        <v>#DIV/0!</v>
      </c>
      <c r="Y108" s="56" t="e">
        <f t="shared" si="65"/>
        <v>#VALUE!</v>
      </c>
      <c r="Z108" s="57">
        <f t="shared" si="47"/>
        <v>0</v>
      </c>
      <c r="AA108" s="57">
        <f t="shared" si="48"/>
        <v>1</v>
      </c>
      <c r="AB108" s="57">
        <f t="shared" si="49"/>
        <v>1900</v>
      </c>
      <c r="AC108" s="57">
        <f t="shared" si="50"/>
        <v>1900</v>
      </c>
      <c r="AD108" s="58">
        <f t="shared" si="51"/>
        <v>0</v>
      </c>
      <c r="AE108" s="27" t="e">
        <f t="shared" si="52"/>
        <v>#DIV/0!</v>
      </c>
      <c r="AF108" s="27" t="e">
        <f t="shared" si="53"/>
        <v>#DIV/0!</v>
      </c>
      <c r="AG108" s="27" t="e">
        <f t="shared" si="54"/>
        <v>#DIV/0!</v>
      </c>
      <c r="AH108" s="27" t="e">
        <f t="shared" si="66"/>
        <v>#VALUE!</v>
      </c>
      <c r="AI108" s="27" t="e">
        <f t="shared" si="55"/>
        <v>#VALUE!</v>
      </c>
      <c r="AJ108" s="59">
        <f t="shared" si="56"/>
        <v>41729</v>
      </c>
      <c r="AK108" s="57">
        <f t="shared" si="57"/>
        <v>0</v>
      </c>
      <c r="AL108" s="57">
        <f t="shared" si="58"/>
        <v>1</v>
      </c>
      <c r="AM108" s="57">
        <f t="shared" si="59"/>
        <v>1900</v>
      </c>
      <c r="AN108" s="57">
        <f t="shared" si="60"/>
        <v>1900</v>
      </c>
      <c r="AO108" s="56" t="e">
        <f>DDB(D108,S108,M108,#REF!)</f>
        <v>#VALUE!</v>
      </c>
      <c r="AP108" s="59">
        <f t="shared" si="61"/>
        <v>0</v>
      </c>
      <c r="AQ108" s="60">
        <v>41730</v>
      </c>
      <c r="AR108" s="56">
        <f t="shared" si="70"/>
        <v>-41730</v>
      </c>
      <c r="AT108" s="58" t="e">
        <f t="shared" si="67"/>
        <v>#DIV/0!</v>
      </c>
    </row>
    <row r="109" spans="1:46">
      <c r="A109" s="42" t="str">
        <f t="shared" si="62"/>
        <v/>
      </c>
      <c r="B109" s="61"/>
      <c r="C109" s="44"/>
      <c r="D109" s="44"/>
      <c r="E109" s="70"/>
      <c r="F109" s="46"/>
      <c r="G109" s="46"/>
      <c r="H109" s="47"/>
      <c r="I109" s="48"/>
      <c r="J109" s="49"/>
      <c r="K109" s="50">
        <f t="shared" si="63"/>
        <v>0</v>
      </c>
      <c r="L109" s="51" t="str">
        <f t="shared" si="37"/>
        <v/>
      </c>
      <c r="M109" s="51" t="str">
        <f t="shared" si="38"/>
        <v/>
      </c>
      <c r="N109" s="51" t="str">
        <f t="shared" si="39"/>
        <v/>
      </c>
      <c r="O109" s="52" t="e">
        <f t="shared" si="68"/>
        <v>#DIV/0!</v>
      </c>
      <c r="P109" s="53" t="str">
        <f t="shared" si="40"/>
        <v/>
      </c>
      <c r="Q109" s="54" t="e">
        <f t="shared" si="69"/>
        <v>#DIV/0!</v>
      </c>
      <c r="R109" s="54" t="e">
        <f t="shared" si="41"/>
        <v>#DIV/0!</v>
      </c>
      <c r="S109" s="53">
        <f t="shared" si="42"/>
        <v>0</v>
      </c>
      <c r="T109" s="53">
        <f t="shared" si="43"/>
        <v>0</v>
      </c>
      <c r="U109" s="53" t="e">
        <f t="shared" si="64"/>
        <v>#DIV/0!</v>
      </c>
      <c r="V109" s="53" t="str">
        <f t="shared" si="44"/>
        <v/>
      </c>
      <c r="W109" s="55" t="str">
        <f t="shared" si="45"/>
        <v>Charge from Profit &amp; Loss Account</v>
      </c>
      <c r="X109" s="27" t="e">
        <f t="shared" si="46"/>
        <v>#DIV/0!</v>
      </c>
      <c r="Y109" s="56" t="e">
        <f t="shared" si="65"/>
        <v>#VALUE!</v>
      </c>
      <c r="Z109" s="57">
        <f t="shared" si="47"/>
        <v>0</v>
      </c>
      <c r="AA109" s="57">
        <f t="shared" si="48"/>
        <v>1</v>
      </c>
      <c r="AB109" s="57">
        <f t="shared" si="49"/>
        <v>1900</v>
      </c>
      <c r="AC109" s="57">
        <f t="shared" si="50"/>
        <v>1900</v>
      </c>
      <c r="AD109" s="58">
        <f t="shared" si="51"/>
        <v>0</v>
      </c>
      <c r="AE109" s="27" t="e">
        <f t="shared" si="52"/>
        <v>#DIV/0!</v>
      </c>
      <c r="AF109" s="27" t="e">
        <f t="shared" si="53"/>
        <v>#DIV/0!</v>
      </c>
      <c r="AG109" s="27" t="e">
        <f t="shared" si="54"/>
        <v>#DIV/0!</v>
      </c>
      <c r="AH109" s="27" t="e">
        <f t="shared" si="66"/>
        <v>#VALUE!</v>
      </c>
      <c r="AI109" s="27" t="e">
        <f t="shared" si="55"/>
        <v>#VALUE!</v>
      </c>
      <c r="AJ109" s="59">
        <f t="shared" si="56"/>
        <v>41729</v>
      </c>
      <c r="AK109" s="57">
        <f t="shared" si="57"/>
        <v>0</v>
      </c>
      <c r="AL109" s="57">
        <f t="shared" si="58"/>
        <v>1</v>
      </c>
      <c r="AM109" s="57">
        <f t="shared" si="59"/>
        <v>1900</v>
      </c>
      <c r="AN109" s="57">
        <f t="shared" si="60"/>
        <v>1900</v>
      </c>
      <c r="AO109" s="56" t="e">
        <f>DDB(D109,S109,M109,#REF!)</f>
        <v>#VALUE!</v>
      </c>
      <c r="AP109" s="59">
        <f t="shared" si="61"/>
        <v>0</v>
      </c>
      <c r="AQ109" s="60">
        <v>41730</v>
      </c>
      <c r="AR109" s="56">
        <f t="shared" si="70"/>
        <v>-41730</v>
      </c>
      <c r="AT109" s="58" t="e">
        <f t="shared" si="67"/>
        <v>#DIV/0!</v>
      </c>
    </row>
    <row r="110" spans="1:46">
      <c r="A110" s="42" t="str">
        <f t="shared" si="62"/>
        <v/>
      </c>
      <c r="B110" s="61"/>
      <c r="C110" s="44"/>
      <c r="D110" s="44"/>
      <c r="E110" s="70"/>
      <c r="F110" s="46"/>
      <c r="G110" s="46"/>
      <c r="H110" s="47"/>
      <c r="I110" s="48"/>
      <c r="J110" s="49"/>
      <c r="K110" s="50">
        <f t="shared" si="63"/>
        <v>0</v>
      </c>
      <c r="L110" s="51" t="str">
        <f t="shared" si="37"/>
        <v/>
      </c>
      <c r="M110" s="51" t="str">
        <f t="shared" si="38"/>
        <v/>
      </c>
      <c r="N110" s="51" t="str">
        <f t="shared" si="39"/>
        <v/>
      </c>
      <c r="O110" s="52" t="e">
        <f t="shared" si="68"/>
        <v>#DIV/0!</v>
      </c>
      <c r="P110" s="53" t="str">
        <f t="shared" si="40"/>
        <v/>
      </c>
      <c r="Q110" s="54" t="e">
        <f t="shared" si="69"/>
        <v>#DIV/0!</v>
      </c>
      <c r="R110" s="54" t="e">
        <f t="shared" si="41"/>
        <v>#DIV/0!</v>
      </c>
      <c r="S110" s="53">
        <f t="shared" si="42"/>
        <v>0</v>
      </c>
      <c r="T110" s="53">
        <f t="shared" si="43"/>
        <v>0</v>
      </c>
      <c r="U110" s="53" t="e">
        <f t="shared" si="64"/>
        <v>#DIV/0!</v>
      </c>
      <c r="V110" s="53" t="str">
        <f t="shared" si="44"/>
        <v/>
      </c>
      <c r="W110" s="55" t="str">
        <f t="shared" si="45"/>
        <v>Charge from Profit &amp; Loss Account</v>
      </c>
      <c r="X110" s="27" t="e">
        <f t="shared" si="46"/>
        <v>#DIV/0!</v>
      </c>
      <c r="Y110" s="56" t="e">
        <f t="shared" si="65"/>
        <v>#VALUE!</v>
      </c>
      <c r="Z110" s="57">
        <f t="shared" si="47"/>
        <v>0</v>
      </c>
      <c r="AA110" s="57">
        <f t="shared" si="48"/>
        <v>1</v>
      </c>
      <c r="AB110" s="57">
        <f t="shared" si="49"/>
        <v>1900</v>
      </c>
      <c r="AC110" s="57">
        <f t="shared" si="50"/>
        <v>1900</v>
      </c>
      <c r="AD110" s="58">
        <f t="shared" si="51"/>
        <v>0</v>
      </c>
      <c r="AE110" s="27" t="e">
        <f t="shared" si="52"/>
        <v>#DIV/0!</v>
      </c>
      <c r="AF110" s="27" t="e">
        <f t="shared" si="53"/>
        <v>#DIV/0!</v>
      </c>
      <c r="AG110" s="27" t="e">
        <f t="shared" si="54"/>
        <v>#DIV/0!</v>
      </c>
      <c r="AH110" s="27" t="e">
        <f t="shared" si="66"/>
        <v>#VALUE!</v>
      </c>
      <c r="AI110" s="27" t="e">
        <f t="shared" si="55"/>
        <v>#VALUE!</v>
      </c>
      <c r="AJ110" s="59">
        <f t="shared" si="56"/>
        <v>41729</v>
      </c>
      <c r="AK110" s="57">
        <f t="shared" si="57"/>
        <v>0</v>
      </c>
      <c r="AL110" s="57">
        <f t="shared" si="58"/>
        <v>1</v>
      </c>
      <c r="AM110" s="57">
        <f t="shared" si="59"/>
        <v>1900</v>
      </c>
      <c r="AN110" s="57">
        <f t="shared" si="60"/>
        <v>1900</v>
      </c>
      <c r="AO110" s="56" t="e">
        <f>DDB(D110,S110,M110,#REF!)</f>
        <v>#VALUE!</v>
      </c>
      <c r="AP110" s="59">
        <f t="shared" si="61"/>
        <v>0</v>
      </c>
      <c r="AQ110" s="60">
        <v>41730</v>
      </c>
      <c r="AR110" s="56">
        <f t="shared" si="70"/>
        <v>-41730</v>
      </c>
      <c r="AT110" s="58" t="e">
        <f t="shared" si="67"/>
        <v>#DIV/0!</v>
      </c>
    </row>
    <row r="111" spans="1:46">
      <c r="A111" s="42" t="str">
        <f t="shared" si="62"/>
        <v/>
      </c>
      <c r="B111" s="61"/>
      <c r="C111" s="44"/>
      <c r="D111" s="44"/>
      <c r="E111" s="70"/>
      <c r="F111" s="46"/>
      <c r="G111" s="46"/>
      <c r="H111" s="47"/>
      <c r="I111" s="48"/>
      <c r="J111" s="49"/>
      <c r="K111" s="50">
        <f t="shared" si="63"/>
        <v>0</v>
      </c>
      <c r="L111" s="51" t="str">
        <f t="shared" si="37"/>
        <v/>
      </c>
      <c r="M111" s="51" t="str">
        <f t="shared" si="38"/>
        <v/>
      </c>
      <c r="N111" s="51" t="str">
        <f t="shared" si="39"/>
        <v/>
      </c>
      <c r="O111" s="52" t="e">
        <f t="shared" si="68"/>
        <v>#DIV/0!</v>
      </c>
      <c r="P111" s="53" t="str">
        <f t="shared" si="40"/>
        <v/>
      </c>
      <c r="Q111" s="54" t="e">
        <f t="shared" si="69"/>
        <v>#DIV/0!</v>
      </c>
      <c r="R111" s="54" t="e">
        <f t="shared" si="41"/>
        <v>#DIV/0!</v>
      </c>
      <c r="S111" s="53">
        <f t="shared" si="42"/>
        <v>0</v>
      </c>
      <c r="T111" s="53">
        <f t="shared" si="43"/>
        <v>0</v>
      </c>
      <c r="U111" s="53" t="e">
        <f t="shared" si="64"/>
        <v>#DIV/0!</v>
      </c>
      <c r="V111" s="53" t="str">
        <f t="shared" si="44"/>
        <v/>
      </c>
      <c r="W111" s="55" t="str">
        <f t="shared" si="45"/>
        <v>Charge from Profit &amp; Loss Account</v>
      </c>
      <c r="X111" s="27" t="e">
        <f t="shared" si="46"/>
        <v>#DIV/0!</v>
      </c>
      <c r="Y111" s="56" t="e">
        <f t="shared" si="65"/>
        <v>#VALUE!</v>
      </c>
      <c r="Z111" s="57">
        <f t="shared" si="47"/>
        <v>0</v>
      </c>
      <c r="AA111" s="57">
        <f t="shared" si="48"/>
        <v>1</v>
      </c>
      <c r="AB111" s="57">
        <f t="shared" si="49"/>
        <v>1900</v>
      </c>
      <c r="AC111" s="57">
        <f t="shared" si="50"/>
        <v>1900</v>
      </c>
      <c r="AD111" s="58">
        <f t="shared" si="51"/>
        <v>0</v>
      </c>
      <c r="AE111" s="27" t="e">
        <f t="shared" si="52"/>
        <v>#DIV/0!</v>
      </c>
      <c r="AF111" s="27" t="e">
        <f t="shared" si="53"/>
        <v>#DIV/0!</v>
      </c>
      <c r="AG111" s="27" t="e">
        <f t="shared" si="54"/>
        <v>#DIV/0!</v>
      </c>
      <c r="AH111" s="27" t="e">
        <f t="shared" si="66"/>
        <v>#VALUE!</v>
      </c>
      <c r="AI111" s="27" t="e">
        <f t="shared" si="55"/>
        <v>#VALUE!</v>
      </c>
      <c r="AJ111" s="59">
        <f t="shared" si="56"/>
        <v>41729</v>
      </c>
      <c r="AK111" s="57">
        <f t="shared" si="57"/>
        <v>0</v>
      </c>
      <c r="AL111" s="57">
        <f t="shared" si="58"/>
        <v>1</v>
      </c>
      <c r="AM111" s="57">
        <f t="shared" si="59"/>
        <v>1900</v>
      </c>
      <c r="AN111" s="57">
        <f t="shared" si="60"/>
        <v>1900</v>
      </c>
      <c r="AO111" s="56" t="e">
        <f>DDB(D111,S111,M111,#REF!)</f>
        <v>#VALUE!</v>
      </c>
      <c r="AP111" s="59">
        <f t="shared" si="61"/>
        <v>0</v>
      </c>
      <c r="AQ111" s="60">
        <v>41730</v>
      </c>
      <c r="AR111" s="56">
        <f t="shared" si="70"/>
        <v>-41730</v>
      </c>
      <c r="AT111" s="58" t="e">
        <f t="shared" si="67"/>
        <v>#DIV/0!</v>
      </c>
    </row>
    <row r="112" spans="1:46">
      <c r="A112" s="42" t="str">
        <f t="shared" si="62"/>
        <v/>
      </c>
      <c r="B112" s="61"/>
      <c r="C112" s="44"/>
      <c r="D112" s="44"/>
      <c r="E112" s="70"/>
      <c r="F112" s="46"/>
      <c r="G112" s="46"/>
      <c r="H112" s="47"/>
      <c r="I112" s="48"/>
      <c r="J112" s="49"/>
      <c r="K112" s="50">
        <f t="shared" si="63"/>
        <v>0</v>
      </c>
      <c r="L112" s="51" t="str">
        <f t="shared" si="37"/>
        <v/>
      </c>
      <c r="M112" s="51" t="str">
        <f t="shared" si="38"/>
        <v/>
      </c>
      <c r="N112" s="51" t="str">
        <f t="shared" si="39"/>
        <v/>
      </c>
      <c r="O112" s="52" t="e">
        <f t="shared" si="68"/>
        <v>#DIV/0!</v>
      </c>
      <c r="P112" s="53" t="str">
        <f t="shared" si="40"/>
        <v/>
      </c>
      <c r="Q112" s="54" t="e">
        <f t="shared" si="69"/>
        <v>#DIV/0!</v>
      </c>
      <c r="R112" s="54" t="e">
        <f t="shared" si="41"/>
        <v>#DIV/0!</v>
      </c>
      <c r="S112" s="53">
        <f t="shared" si="42"/>
        <v>0</v>
      </c>
      <c r="T112" s="53">
        <f t="shared" si="43"/>
        <v>0</v>
      </c>
      <c r="U112" s="53" t="e">
        <f t="shared" si="64"/>
        <v>#DIV/0!</v>
      </c>
      <c r="V112" s="53" t="str">
        <f t="shared" si="44"/>
        <v/>
      </c>
      <c r="W112" s="55" t="str">
        <f t="shared" si="45"/>
        <v>Charge from Profit &amp; Loss Account</v>
      </c>
      <c r="X112" s="27" t="e">
        <f t="shared" si="46"/>
        <v>#DIV/0!</v>
      </c>
      <c r="Y112" s="56" t="e">
        <f t="shared" si="65"/>
        <v>#VALUE!</v>
      </c>
      <c r="Z112" s="57">
        <f t="shared" si="47"/>
        <v>0</v>
      </c>
      <c r="AA112" s="57">
        <f t="shared" si="48"/>
        <v>1</v>
      </c>
      <c r="AB112" s="57">
        <f t="shared" si="49"/>
        <v>1900</v>
      </c>
      <c r="AC112" s="57">
        <f t="shared" si="50"/>
        <v>1900</v>
      </c>
      <c r="AD112" s="58">
        <f t="shared" si="51"/>
        <v>0</v>
      </c>
      <c r="AE112" s="27" t="e">
        <f t="shared" si="52"/>
        <v>#DIV/0!</v>
      </c>
      <c r="AF112" s="27" t="e">
        <f t="shared" si="53"/>
        <v>#DIV/0!</v>
      </c>
      <c r="AG112" s="27" t="e">
        <f t="shared" si="54"/>
        <v>#DIV/0!</v>
      </c>
      <c r="AH112" s="27" t="e">
        <f t="shared" si="66"/>
        <v>#VALUE!</v>
      </c>
      <c r="AI112" s="27" t="e">
        <f t="shared" si="55"/>
        <v>#VALUE!</v>
      </c>
      <c r="AJ112" s="59">
        <f t="shared" si="56"/>
        <v>41729</v>
      </c>
      <c r="AK112" s="57">
        <f t="shared" si="57"/>
        <v>0</v>
      </c>
      <c r="AL112" s="57">
        <f t="shared" si="58"/>
        <v>1</v>
      </c>
      <c r="AM112" s="57">
        <f t="shared" si="59"/>
        <v>1900</v>
      </c>
      <c r="AN112" s="57">
        <f t="shared" si="60"/>
        <v>1900</v>
      </c>
      <c r="AO112" s="56" t="e">
        <f>DDB(D112,S112,M112,#REF!)</f>
        <v>#VALUE!</v>
      </c>
      <c r="AP112" s="59">
        <f t="shared" si="61"/>
        <v>0</v>
      </c>
      <c r="AQ112" s="60">
        <v>41730</v>
      </c>
      <c r="AR112" s="56">
        <f t="shared" si="70"/>
        <v>-41730</v>
      </c>
      <c r="AT112" s="58" t="e">
        <f t="shared" si="67"/>
        <v>#DIV/0!</v>
      </c>
    </row>
    <row r="113" spans="1:46">
      <c r="A113" s="42" t="str">
        <f t="shared" si="62"/>
        <v/>
      </c>
      <c r="B113" s="61"/>
      <c r="C113" s="44"/>
      <c r="D113" s="44"/>
      <c r="E113" s="70"/>
      <c r="F113" s="46"/>
      <c r="G113" s="46"/>
      <c r="H113" s="47"/>
      <c r="I113" s="48"/>
      <c r="J113" s="49"/>
      <c r="K113" s="50">
        <f t="shared" si="63"/>
        <v>0</v>
      </c>
      <c r="L113" s="51" t="str">
        <f t="shared" si="37"/>
        <v/>
      </c>
      <c r="M113" s="51" t="str">
        <f t="shared" si="38"/>
        <v/>
      </c>
      <c r="N113" s="51" t="str">
        <f t="shared" si="39"/>
        <v/>
      </c>
      <c r="O113" s="52" t="e">
        <f t="shared" si="68"/>
        <v>#DIV/0!</v>
      </c>
      <c r="P113" s="53" t="str">
        <f t="shared" si="40"/>
        <v/>
      </c>
      <c r="Q113" s="54" t="e">
        <f t="shared" si="69"/>
        <v>#DIV/0!</v>
      </c>
      <c r="R113" s="54" t="e">
        <f t="shared" si="41"/>
        <v>#DIV/0!</v>
      </c>
      <c r="S113" s="53">
        <f t="shared" si="42"/>
        <v>0</v>
      </c>
      <c r="T113" s="53">
        <f t="shared" si="43"/>
        <v>0</v>
      </c>
      <c r="U113" s="53" t="e">
        <f t="shared" si="64"/>
        <v>#DIV/0!</v>
      </c>
      <c r="V113" s="53" t="str">
        <f t="shared" si="44"/>
        <v/>
      </c>
      <c r="W113" s="55" t="str">
        <f t="shared" si="45"/>
        <v>Charge from Profit &amp; Loss Account</v>
      </c>
      <c r="X113" s="27" t="e">
        <f t="shared" si="46"/>
        <v>#DIV/0!</v>
      </c>
      <c r="Y113" s="56" t="e">
        <f t="shared" si="65"/>
        <v>#VALUE!</v>
      </c>
      <c r="Z113" s="57">
        <f t="shared" si="47"/>
        <v>0</v>
      </c>
      <c r="AA113" s="57">
        <f t="shared" si="48"/>
        <v>1</v>
      </c>
      <c r="AB113" s="57">
        <f t="shared" si="49"/>
        <v>1900</v>
      </c>
      <c r="AC113" s="57">
        <f t="shared" si="50"/>
        <v>1900</v>
      </c>
      <c r="AD113" s="58">
        <f t="shared" si="51"/>
        <v>0</v>
      </c>
      <c r="AE113" s="27" t="e">
        <f t="shared" si="52"/>
        <v>#DIV/0!</v>
      </c>
      <c r="AF113" s="27" t="e">
        <f t="shared" si="53"/>
        <v>#DIV/0!</v>
      </c>
      <c r="AG113" s="27" t="e">
        <f t="shared" si="54"/>
        <v>#DIV/0!</v>
      </c>
      <c r="AH113" s="27" t="e">
        <f t="shared" si="66"/>
        <v>#VALUE!</v>
      </c>
      <c r="AI113" s="27" t="e">
        <f t="shared" si="55"/>
        <v>#VALUE!</v>
      </c>
      <c r="AJ113" s="59">
        <f t="shared" si="56"/>
        <v>41729</v>
      </c>
      <c r="AK113" s="57">
        <f t="shared" si="57"/>
        <v>0</v>
      </c>
      <c r="AL113" s="57">
        <f t="shared" si="58"/>
        <v>1</v>
      </c>
      <c r="AM113" s="57">
        <f t="shared" si="59"/>
        <v>1900</v>
      </c>
      <c r="AN113" s="57">
        <f t="shared" si="60"/>
        <v>1900</v>
      </c>
      <c r="AO113" s="56" t="e">
        <f>DDB(D113,S113,M113,#REF!)</f>
        <v>#VALUE!</v>
      </c>
      <c r="AP113" s="59">
        <f t="shared" si="61"/>
        <v>0</v>
      </c>
      <c r="AQ113" s="60">
        <v>41730</v>
      </c>
      <c r="AR113" s="56">
        <f t="shared" si="70"/>
        <v>-41730</v>
      </c>
      <c r="AT113" s="58" t="e">
        <f t="shared" si="67"/>
        <v>#DIV/0!</v>
      </c>
    </row>
    <row r="114" spans="1:46">
      <c r="A114" s="42" t="str">
        <f t="shared" si="62"/>
        <v/>
      </c>
      <c r="B114" s="61"/>
      <c r="C114" s="44"/>
      <c r="D114" s="44"/>
      <c r="E114" s="70"/>
      <c r="F114" s="46"/>
      <c r="G114" s="46"/>
      <c r="H114" s="47"/>
      <c r="I114" s="48"/>
      <c r="J114" s="49"/>
      <c r="K114" s="50">
        <f t="shared" si="63"/>
        <v>0</v>
      </c>
      <c r="L114" s="51" t="str">
        <f t="shared" si="37"/>
        <v/>
      </c>
      <c r="M114" s="51" t="str">
        <f t="shared" si="38"/>
        <v/>
      </c>
      <c r="N114" s="51" t="str">
        <f t="shared" si="39"/>
        <v/>
      </c>
      <c r="O114" s="52" t="e">
        <f t="shared" si="68"/>
        <v>#DIV/0!</v>
      </c>
      <c r="P114" s="53" t="str">
        <f t="shared" si="40"/>
        <v/>
      </c>
      <c r="Q114" s="54" t="e">
        <f t="shared" si="69"/>
        <v>#DIV/0!</v>
      </c>
      <c r="R114" s="54" t="e">
        <f t="shared" si="41"/>
        <v>#DIV/0!</v>
      </c>
      <c r="S114" s="53">
        <f t="shared" si="42"/>
        <v>0</v>
      </c>
      <c r="T114" s="53">
        <f t="shared" si="43"/>
        <v>0</v>
      </c>
      <c r="U114" s="53" t="e">
        <f t="shared" si="64"/>
        <v>#DIV/0!</v>
      </c>
      <c r="V114" s="53" t="str">
        <f t="shared" si="44"/>
        <v/>
      </c>
      <c r="W114" s="55" t="str">
        <f t="shared" si="45"/>
        <v>Charge from Profit &amp; Loss Account</v>
      </c>
      <c r="X114" s="27" t="e">
        <f t="shared" si="46"/>
        <v>#DIV/0!</v>
      </c>
      <c r="Y114" s="56" t="e">
        <f t="shared" si="65"/>
        <v>#VALUE!</v>
      </c>
      <c r="Z114" s="57">
        <f t="shared" si="47"/>
        <v>0</v>
      </c>
      <c r="AA114" s="57">
        <f t="shared" si="48"/>
        <v>1</v>
      </c>
      <c r="AB114" s="57">
        <f t="shared" si="49"/>
        <v>1900</v>
      </c>
      <c r="AC114" s="57">
        <f t="shared" si="50"/>
        <v>1900</v>
      </c>
      <c r="AD114" s="58">
        <f t="shared" si="51"/>
        <v>0</v>
      </c>
      <c r="AE114" s="27" t="e">
        <f t="shared" si="52"/>
        <v>#DIV/0!</v>
      </c>
      <c r="AF114" s="27" t="e">
        <f t="shared" si="53"/>
        <v>#DIV/0!</v>
      </c>
      <c r="AG114" s="27" t="e">
        <f t="shared" si="54"/>
        <v>#DIV/0!</v>
      </c>
      <c r="AH114" s="27" t="e">
        <f t="shared" si="66"/>
        <v>#VALUE!</v>
      </c>
      <c r="AI114" s="27" t="e">
        <f t="shared" si="55"/>
        <v>#VALUE!</v>
      </c>
      <c r="AJ114" s="59">
        <f t="shared" si="56"/>
        <v>41729</v>
      </c>
      <c r="AK114" s="57">
        <f t="shared" si="57"/>
        <v>0</v>
      </c>
      <c r="AL114" s="57">
        <f t="shared" si="58"/>
        <v>1</v>
      </c>
      <c r="AM114" s="57">
        <f t="shared" si="59"/>
        <v>1900</v>
      </c>
      <c r="AN114" s="57">
        <f t="shared" si="60"/>
        <v>1900</v>
      </c>
      <c r="AO114" s="56" t="e">
        <f>DDB(D114,S114,M114,#REF!)</f>
        <v>#VALUE!</v>
      </c>
      <c r="AP114" s="59">
        <f t="shared" si="61"/>
        <v>0</v>
      </c>
      <c r="AQ114" s="60">
        <v>41730</v>
      </c>
      <c r="AR114" s="56">
        <f t="shared" si="70"/>
        <v>-41730</v>
      </c>
      <c r="AT114" s="58" t="e">
        <f t="shared" si="67"/>
        <v>#DIV/0!</v>
      </c>
    </row>
    <row r="115" spans="1:46">
      <c r="A115" s="42" t="str">
        <f t="shared" si="62"/>
        <v/>
      </c>
      <c r="B115" s="61"/>
      <c r="C115" s="44"/>
      <c r="D115" s="44"/>
      <c r="E115" s="70"/>
      <c r="F115" s="46"/>
      <c r="G115" s="46"/>
      <c r="H115" s="47"/>
      <c r="I115" s="48"/>
      <c r="J115" s="49"/>
      <c r="K115" s="50">
        <f t="shared" si="63"/>
        <v>0</v>
      </c>
      <c r="L115" s="51" t="str">
        <f t="shared" si="37"/>
        <v/>
      </c>
      <c r="M115" s="51" t="str">
        <f t="shared" si="38"/>
        <v/>
      </c>
      <c r="N115" s="51" t="str">
        <f t="shared" si="39"/>
        <v/>
      </c>
      <c r="O115" s="52" t="e">
        <f t="shared" si="68"/>
        <v>#DIV/0!</v>
      </c>
      <c r="P115" s="53" t="str">
        <f t="shared" si="40"/>
        <v/>
      </c>
      <c r="Q115" s="54" t="e">
        <f t="shared" si="69"/>
        <v>#DIV/0!</v>
      </c>
      <c r="R115" s="54" t="e">
        <f t="shared" si="41"/>
        <v>#DIV/0!</v>
      </c>
      <c r="S115" s="53">
        <f t="shared" si="42"/>
        <v>0</v>
      </c>
      <c r="T115" s="53">
        <f t="shared" si="43"/>
        <v>0</v>
      </c>
      <c r="U115" s="53" t="e">
        <f t="shared" si="64"/>
        <v>#DIV/0!</v>
      </c>
      <c r="V115" s="53" t="str">
        <f t="shared" si="44"/>
        <v/>
      </c>
      <c r="W115" s="55" t="str">
        <f t="shared" si="45"/>
        <v>Charge from Profit &amp; Loss Account</v>
      </c>
      <c r="X115" s="27" t="e">
        <f t="shared" si="46"/>
        <v>#DIV/0!</v>
      </c>
      <c r="Y115" s="56" t="e">
        <f t="shared" si="65"/>
        <v>#VALUE!</v>
      </c>
      <c r="Z115" s="57">
        <f t="shared" si="47"/>
        <v>0</v>
      </c>
      <c r="AA115" s="57">
        <f t="shared" si="48"/>
        <v>1</v>
      </c>
      <c r="AB115" s="57">
        <f t="shared" si="49"/>
        <v>1900</v>
      </c>
      <c r="AC115" s="57">
        <f t="shared" si="50"/>
        <v>1900</v>
      </c>
      <c r="AD115" s="58">
        <f t="shared" si="51"/>
        <v>0</v>
      </c>
      <c r="AE115" s="27" t="e">
        <f t="shared" si="52"/>
        <v>#DIV/0!</v>
      </c>
      <c r="AF115" s="27" t="e">
        <f t="shared" si="53"/>
        <v>#DIV/0!</v>
      </c>
      <c r="AG115" s="27" t="e">
        <f t="shared" si="54"/>
        <v>#DIV/0!</v>
      </c>
      <c r="AH115" s="27" t="e">
        <f t="shared" si="66"/>
        <v>#VALUE!</v>
      </c>
      <c r="AI115" s="27" t="e">
        <f t="shared" si="55"/>
        <v>#VALUE!</v>
      </c>
      <c r="AJ115" s="59">
        <f t="shared" si="56"/>
        <v>41729</v>
      </c>
      <c r="AK115" s="57">
        <f t="shared" si="57"/>
        <v>0</v>
      </c>
      <c r="AL115" s="57">
        <f t="shared" si="58"/>
        <v>1</v>
      </c>
      <c r="AM115" s="57">
        <f t="shared" si="59"/>
        <v>1900</v>
      </c>
      <c r="AN115" s="57">
        <f t="shared" si="60"/>
        <v>1900</v>
      </c>
      <c r="AO115" s="56" t="e">
        <f>DDB(D115,S115,M115,#REF!)</f>
        <v>#VALUE!</v>
      </c>
      <c r="AP115" s="59">
        <f t="shared" si="61"/>
        <v>0</v>
      </c>
      <c r="AQ115" s="60">
        <v>41730</v>
      </c>
      <c r="AR115" s="56">
        <f t="shared" si="70"/>
        <v>-41730</v>
      </c>
      <c r="AT115" s="58" t="e">
        <f t="shared" si="67"/>
        <v>#DIV/0!</v>
      </c>
    </row>
    <row r="116" spans="1:46">
      <c r="A116" s="42" t="str">
        <f t="shared" si="62"/>
        <v/>
      </c>
      <c r="B116" s="61"/>
      <c r="C116" s="44"/>
      <c r="D116" s="44"/>
      <c r="E116" s="70"/>
      <c r="F116" s="46"/>
      <c r="G116" s="46"/>
      <c r="H116" s="47"/>
      <c r="I116" s="48"/>
      <c r="J116" s="49"/>
      <c r="K116" s="50">
        <f t="shared" si="63"/>
        <v>0</v>
      </c>
      <c r="L116" s="51" t="str">
        <f t="shared" si="37"/>
        <v/>
      </c>
      <c r="M116" s="51" t="str">
        <f t="shared" si="38"/>
        <v/>
      </c>
      <c r="N116" s="51" t="str">
        <f t="shared" si="39"/>
        <v/>
      </c>
      <c r="O116" s="52" t="e">
        <f t="shared" si="68"/>
        <v>#DIV/0!</v>
      </c>
      <c r="P116" s="53" t="str">
        <f t="shared" si="40"/>
        <v/>
      </c>
      <c r="Q116" s="54" t="e">
        <f t="shared" si="69"/>
        <v>#DIV/0!</v>
      </c>
      <c r="R116" s="54" t="e">
        <f t="shared" si="41"/>
        <v>#DIV/0!</v>
      </c>
      <c r="S116" s="53">
        <f t="shared" si="42"/>
        <v>0</v>
      </c>
      <c r="T116" s="53">
        <f t="shared" si="43"/>
        <v>0</v>
      </c>
      <c r="U116" s="53" t="e">
        <f t="shared" si="64"/>
        <v>#DIV/0!</v>
      </c>
      <c r="V116" s="53" t="str">
        <f t="shared" si="44"/>
        <v/>
      </c>
      <c r="W116" s="55" t="str">
        <f t="shared" si="45"/>
        <v>Charge from Profit &amp; Loss Account</v>
      </c>
      <c r="X116" s="27" t="e">
        <f t="shared" si="46"/>
        <v>#DIV/0!</v>
      </c>
      <c r="Y116" s="56" t="e">
        <f t="shared" si="65"/>
        <v>#VALUE!</v>
      </c>
      <c r="Z116" s="57">
        <f t="shared" si="47"/>
        <v>0</v>
      </c>
      <c r="AA116" s="57">
        <f t="shared" si="48"/>
        <v>1</v>
      </c>
      <c r="AB116" s="57">
        <f t="shared" si="49"/>
        <v>1900</v>
      </c>
      <c r="AC116" s="57">
        <f t="shared" si="50"/>
        <v>1900</v>
      </c>
      <c r="AD116" s="58">
        <f t="shared" si="51"/>
        <v>0</v>
      </c>
      <c r="AE116" s="27" t="e">
        <f t="shared" si="52"/>
        <v>#DIV/0!</v>
      </c>
      <c r="AF116" s="27" t="e">
        <f t="shared" si="53"/>
        <v>#DIV/0!</v>
      </c>
      <c r="AG116" s="27" t="e">
        <f t="shared" si="54"/>
        <v>#DIV/0!</v>
      </c>
      <c r="AH116" s="27" t="e">
        <f t="shared" si="66"/>
        <v>#VALUE!</v>
      </c>
      <c r="AI116" s="27" t="e">
        <f t="shared" si="55"/>
        <v>#VALUE!</v>
      </c>
      <c r="AJ116" s="59">
        <f t="shared" si="56"/>
        <v>41729</v>
      </c>
      <c r="AK116" s="57">
        <f t="shared" si="57"/>
        <v>0</v>
      </c>
      <c r="AL116" s="57">
        <f t="shared" si="58"/>
        <v>1</v>
      </c>
      <c r="AM116" s="57">
        <f t="shared" si="59"/>
        <v>1900</v>
      </c>
      <c r="AN116" s="57">
        <f t="shared" si="60"/>
        <v>1900</v>
      </c>
      <c r="AO116" s="56" t="e">
        <f>DDB(D116,S116,M116,#REF!)</f>
        <v>#VALUE!</v>
      </c>
      <c r="AP116" s="59">
        <f t="shared" si="61"/>
        <v>0</v>
      </c>
      <c r="AQ116" s="60">
        <v>41730</v>
      </c>
      <c r="AR116" s="56">
        <f t="shared" si="70"/>
        <v>-41730</v>
      </c>
      <c r="AT116" s="58" t="e">
        <f t="shared" si="67"/>
        <v>#DIV/0!</v>
      </c>
    </row>
    <row r="117" spans="1:46">
      <c r="A117" s="42" t="str">
        <f t="shared" si="62"/>
        <v/>
      </c>
      <c r="B117" s="61"/>
      <c r="C117" s="44"/>
      <c r="D117" s="44"/>
      <c r="E117" s="70"/>
      <c r="F117" s="46"/>
      <c r="G117" s="46"/>
      <c r="H117" s="47"/>
      <c r="I117" s="48"/>
      <c r="J117" s="49"/>
      <c r="K117" s="50">
        <f t="shared" si="63"/>
        <v>0</v>
      </c>
      <c r="L117" s="51" t="str">
        <f t="shared" si="37"/>
        <v/>
      </c>
      <c r="M117" s="51" t="str">
        <f t="shared" si="38"/>
        <v/>
      </c>
      <c r="N117" s="51" t="str">
        <f t="shared" si="39"/>
        <v/>
      </c>
      <c r="O117" s="52" t="e">
        <f t="shared" si="68"/>
        <v>#DIV/0!</v>
      </c>
      <c r="P117" s="53" t="str">
        <f t="shared" si="40"/>
        <v/>
      </c>
      <c r="Q117" s="54" t="e">
        <f t="shared" si="69"/>
        <v>#DIV/0!</v>
      </c>
      <c r="R117" s="54" t="e">
        <f t="shared" si="41"/>
        <v>#DIV/0!</v>
      </c>
      <c r="S117" s="53">
        <f t="shared" si="42"/>
        <v>0</v>
      </c>
      <c r="T117" s="53">
        <f t="shared" si="43"/>
        <v>0</v>
      </c>
      <c r="U117" s="53" t="e">
        <f t="shared" si="64"/>
        <v>#DIV/0!</v>
      </c>
      <c r="V117" s="53" t="str">
        <f t="shared" si="44"/>
        <v/>
      </c>
      <c r="W117" s="55" t="str">
        <f t="shared" si="45"/>
        <v>Charge from Profit &amp; Loss Account</v>
      </c>
      <c r="X117" s="27" t="e">
        <f t="shared" si="46"/>
        <v>#DIV/0!</v>
      </c>
      <c r="Y117" s="56" t="e">
        <f t="shared" si="65"/>
        <v>#VALUE!</v>
      </c>
      <c r="Z117" s="57">
        <f t="shared" si="47"/>
        <v>0</v>
      </c>
      <c r="AA117" s="57">
        <f t="shared" si="48"/>
        <v>1</v>
      </c>
      <c r="AB117" s="57">
        <f t="shared" si="49"/>
        <v>1900</v>
      </c>
      <c r="AC117" s="57">
        <f t="shared" si="50"/>
        <v>1900</v>
      </c>
      <c r="AD117" s="58">
        <f t="shared" si="51"/>
        <v>0</v>
      </c>
      <c r="AE117" s="27" t="e">
        <f t="shared" si="52"/>
        <v>#DIV/0!</v>
      </c>
      <c r="AF117" s="27" t="e">
        <f t="shared" si="53"/>
        <v>#DIV/0!</v>
      </c>
      <c r="AG117" s="27" t="e">
        <f t="shared" si="54"/>
        <v>#DIV/0!</v>
      </c>
      <c r="AH117" s="27" t="e">
        <f t="shared" si="66"/>
        <v>#VALUE!</v>
      </c>
      <c r="AI117" s="27" t="e">
        <f t="shared" si="55"/>
        <v>#VALUE!</v>
      </c>
      <c r="AJ117" s="59">
        <f t="shared" si="56"/>
        <v>41729</v>
      </c>
      <c r="AK117" s="57">
        <f t="shared" si="57"/>
        <v>0</v>
      </c>
      <c r="AL117" s="57">
        <f t="shared" si="58"/>
        <v>1</v>
      </c>
      <c r="AM117" s="57">
        <f t="shared" si="59"/>
        <v>1900</v>
      </c>
      <c r="AN117" s="57">
        <f t="shared" si="60"/>
        <v>1900</v>
      </c>
      <c r="AO117" s="56" t="e">
        <f>DDB(D117,S117,M117,#REF!)</f>
        <v>#VALUE!</v>
      </c>
      <c r="AP117" s="59">
        <f t="shared" si="61"/>
        <v>0</v>
      </c>
      <c r="AQ117" s="60">
        <v>41730</v>
      </c>
      <c r="AR117" s="56">
        <f t="shared" si="70"/>
        <v>-41730</v>
      </c>
      <c r="AT117" s="58" t="e">
        <f t="shared" si="67"/>
        <v>#DIV/0!</v>
      </c>
    </row>
    <row r="118" spans="1:46">
      <c r="A118" s="42" t="str">
        <f t="shared" si="62"/>
        <v/>
      </c>
      <c r="B118" s="61"/>
      <c r="C118" s="44"/>
      <c r="D118" s="44"/>
      <c r="E118" s="70"/>
      <c r="F118" s="46"/>
      <c r="G118" s="46"/>
      <c r="H118" s="47"/>
      <c r="I118" s="48"/>
      <c r="J118" s="49"/>
      <c r="K118" s="50">
        <f t="shared" si="63"/>
        <v>0</v>
      </c>
      <c r="L118" s="51" t="str">
        <f t="shared" si="37"/>
        <v/>
      </c>
      <c r="M118" s="51" t="str">
        <f t="shared" si="38"/>
        <v/>
      </c>
      <c r="N118" s="51" t="str">
        <f t="shared" si="39"/>
        <v/>
      </c>
      <c r="O118" s="52" t="e">
        <f t="shared" si="68"/>
        <v>#DIV/0!</v>
      </c>
      <c r="P118" s="53" t="str">
        <f t="shared" si="40"/>
        <v/>
      </c>
      <c r="Q118" s="54" t="e">
        <f t="shared" si="69"/>
        <v>#DIV/0!</v>
      </c>
      <c r="R118" s="54" t="e">
        <f t="shared" si="41"/>
        <v>#DIV/0!</v>
      </c>
      <c r="S118" s="53">
        <f t="shared" si="42"/>
        <v>0</v>
      </c>
      <c r="T118" s="53">
        <f t="shared" si="43"/>
        <v>0</v>
      </c>
      <c r="U118" s="53" t="e">
        <f t="shared" si="64"/>
        <v>#DIV/0!</v>
      </c>
      <c r="V118" s="53" t="str">
        <f t="shared" si="44"/>
        <v/>
      </c>
      <c r="W118" s="55" t="str">
        <f t="shared" si="45"/>
        <v>Charge from Profit &amp; Loss Account</v>
      </c>
      <c r="X118" s="27" t="e">
        <f t="shared" si="46"/>
        <v>#DIV/0!</v>
      </c>
      <c r="Y118" s="56" t="e">
        <f t="shared" si="65"/>
        <v>#VALUE!</v>
      </c>
      <c r="Z118" s="57">
        <f t="shared" si="47"/>
        <v>0</v>
      </c>
      <c r="AA118" s="57">
        <f t="shared" si="48"/>
        <v>1</v>
      </c>
      <c r="AB118" s="57">
        <f t="shared" si="49"/>
        <v>1900</v>
      </c>
      <c r="AC118" s="57">
        <f t="shared" si="50"/>
        <v>1900</v>
      </c>
      <c r="AD118" s="58">
        <f t="shared" si="51"/>
        <v>0</v>
      </c>
      <c r="AE118" s="27" t="e">
        <f t="shared" si="52"/>
        <v>#DIV/0!</v>
      </c>
      <c r="AF118" s="27" t="e">
        <f t="shared" si="53"/>
        <v>#DIV/0!</v>
      </c>
      <c r="AG118" s="27" t="e">
        <f t="shared" si="54"/>
        <v>#DIV/0!</v>
      </c>
      <c r="AH118" s="27" t="e">
        <f t="shared" si="66"/>
        <v>#VALUE!</v>
      </c>
      <c r="AI118" s="27" t="e">
        <f t="shared" si="55"/>
        <v>#VALUE!</v>
      </c>
      <c r="AJ118" s="59">
        <f t="shared" si="56"/>
        <v>41729</v>
      </c>
      <c r="AK118" s="57">
        <f t="shared" si="57"/>
        <v>0</v>
      </c>
      <c r="AL118" s="57">
        <f t="shared" si="58"/>
        <v>1</v>
      </c>
      <c r="AM118" s="57">
        <f t="shared" si="59"/>
        <v>1900</v>
      </c>
      <c r="AN118" s="57">
        <f t="shared" si="60"/>
        <v>1900</v>
      </c>
      <c r="AO118" s="56" t="e">
        <f>DDB(D118,S118,M118,#REF!)</f>
        <v>#VALUE!</v>
      </c>
      <c r="AP118" s="59">
        <f t="shared" si="61"/>
        <v>0</v>
      </c>
      <c r="AQ118" s="60">
        <v>41730</v>
      </c>
      <c r="AR118" s="56">
        <f t="shared" si="70"/>
        <v>-41730</v>
      </c>
      <c r="AT118" s="58" t="e">
        <f t="shared" si="67"/>
        <v>#DIV/0!</v>
      </c>
    </row>
    <row r="119" spans="1:46">
      <c r="A119" s="42" t="str">
        <f t="shared" si="62"/>
        <v/>
      </c>
      <c r="B119" s="61"/>
      <c r="C119" s="44"/>
      <c r="D119" s="44"/>
      <c r="E119" s="70"/>
      <c r="F119" s="46"/>
      <c r="G119" s="46"/>
      <c r="H119" s="47"/>
      <c r="I119" s="48"/>
      <c r="J119" s="49"/>
      <c r="K119" s="50">
        <f t="shared" si="63"/>
        <v>0</v>
      </c>
      <c r="L119" s="51" t="str">
        <f t="shared" si="37"/>
        <v/>
      </c>
      <c r="M119" s="51" t="str">
        <f t="shared" si="38"/>
        <v/>
      </c>
      <c r="N119" s="51" t="str">
        <f t="shared" si="39"/>
        <v/>
      </c>
      <c r="O119" s="52" t="e">
        <f t="shared" si="68"/>
        <v>#DIV/0!</v>
      </c>
      <c r="P119" s="53" t="str">
        <f t="shared" si="40"/>
        <v/>
      </c>
      <c r="Q119" s="54" t="e">
        <f t="shared" si="69"/>
        <v>#DIV/0!</v>
      </c>
      <c r="R119" s="54" t="e">
        <f t="shared" si="41"/>
        <v>#DIV/0!</v>
      </c>
      <c r="S119" s="53">
        <f t="shared" si="42"/>
        <v>0</v>
      </c>
      <c r="T119" s="53">
        <f t="shared" si="43"/>
        <v>0</v>
      </c>
      <c r="U119" s="53" t="e">
        <f t="shared" si="64"/>
        <v>#DIV/0!</v>
      </c>
      <c r="V119" s="53" t="str">
        <f t="shared" si="44"/>
        <v/>
      </c>
      <c r="W119" s="55" t="str">
        <f t="shared" si="45"/>
        <v>Charge from Profit &amp; Loss Account</v>
      </c>
      <c r="X119" s="27" t="e">
        <f t="shared" si="46"/>
        <v>#DIV/0!</v>
      </c>
      <c r="Y119" s="56" t="e">
        <f t="shared" si="65"/>
        <v>#VALUE!</v>
      </c>
      <c r="Z119" s="57">
        <f t="shared" si="47"/>
        <v>0</v>
      </c>
      <c r="AA119" s="57">
        <f t="shared" si="48"/>
        <v>1</v>
      </c>
      <c r="AB119" s="57">
        <f t="shared" si="49"/>
        <v>1900</v>
      </c>
      <c r="AC119" s="57">
        <f t="shared" si="50"/>
        <v>1900</v>
      </c>
      <c r="AD119" s="58">
        <f t="shared" si="51"/>
        <v>0</v>
      </c>
      <c r="AE119" s="27" t="e">
        <f t="shared" si="52"/>
        <v>#DIV/0!</v>
      </c>
      <c r="AF119" s="27" t="e">
        <f t="shared" si="53"/>
        <v>#DIV/0!</v>
      </c>
      <c r="AG119" s="27" t="e">
        <f t="shared" si="54"/>
        <v>#DIV/0!</v>
      </c>
      <c r="AH119" s="27" t="e">
        <f t="shared" si="66"/>
        <v>#VALUE!</v>
      </c>
      <c r="AI119" s="27" t="e">
        <f t="shared" si="55"/>
        <v>#VALUE!</v>
      </c>
      <c r="AJ119" s="59">
        <f t="shared" si="56"/>
        <v>41729</v>
      </c>
      <c r="AK119" s="57">
        <f t="shared" si="57"/>
        <v>0</v>
      </c>
      <c r="AL119" s="57">
        <f t="shared" si="58"/>
        <v>1</v>
      </c>
      <c r="AM119" s="57">
        <f t="shared" si="59"/>
        <v>1900</v>
      </c>
      <c r="AN119" s="57">
        <f t="shared" si="60"/>
        <v>1900</v>
      </c>
      <c r="AO119" s="56" t="e">
        <f>DDB(D119,S119,M119,#REF!)</f>
        <v>#VALUE!</v>
      </c>
      <c r="AP119" s="59">
        <f t="shared" si="61"/>
        <v>0</v>
      </c>
      <c r="AQ119" s="60">
        <v>41730</v>
      </c>
      <c r="AR119" s="56">
        <f t="shared" si="70"/>
        <v>-41730</v>
      </c>
      <c r="AT119" s="58" t="e">
        <f t="shared" si="67"/>
        <v>#DIV/0!</v>
      </c>
    </row>
    <row r="120" spans="1:46">
      <c r="A120" s="42" t="str">
        <f t="shared" si="62"/>
        <v/>
      </c>
      <c r="B120" s="61"/>
      <c r="C120" s="44"/>
      <c r="D120" s="44"/>
      <c r="E120" s="70"/>
      <c r="F120" s="46"/>
      <c r="G120" s="46"/>
      <c r="H120" s="47"/>
      <c r="I120" s="48"/>
      <c r="J120" s="49"/>
      <c r="K120" s="50">
        <f t="shared" si="63"/>
        <v>0</v>
      </c>
      <c r="L120" s="51" t="str">
        <f t="shared" si="37"/>
        <v/>
      </c>
      <c r="M120" s="51" t="str">
        <f t="shared" si="38"/>
        <v/>
      </c>
      <c r="N120" s="51" t="str">
        <f t="shared" si="39"/>
        <v/>
      </c>
      <c r="O120" s="52" t="e">
        <f t="shared" si="68"/>
        <v>#DIV/0!</v>
      </c>
      <c r="P120" s="53" t="str">
        <f t="shared" si="40"/>
        <v/>
      </c>
      <c r="Q120" s="54" t="e">
        <f t="shared" si="69"/>
        <v>#DIV/0!</v>
      </c>
      <c r="R120" s="54" t="e">
        <f t="shared" si="41"/>
        <v>#DIV/0!</v>
      </c>
      <c r="S120" s="53">
        <f t="shared" si="42"/>
        <v>0</v>
      </c>
      <c r="T120" s="53">
        <f t="shared" si="43"/>
        <v>0</v>
      </c>
      <c r="U120" s="53" t="e">
        <f t="shared" si="64"/>
        <v>#DIV/0!</v>
      </c>
      <c r="V120" s="53" t="str">
        <f t="shared" si="44"/>
        <v/>
      </c>
      <c r="W120" s="55" t="str">
        <f t="shared" si="45"/>
        <v>Charge from Profit &amp; Loss Account</v>
      </c>
      <c r="X120" s="27" t="e">
        <f t="shared" si="46"/>
        <v>#DIV/0!</v>
      </c>
      <c r="Y120" s="56" t="e">
        <f t="shared" si="65"/>
        <v>#VALUE!</v>
      </c>
      <c r="Z120" s="57">
        <f t="shared" si="47"/>
        <v>0</v>
      </c>
      <c r="AA120" s="57">
        <f t="shared" si="48"/>
        <v>1</v>
      </c>
      <c r="AB120" s="57">
        <f t="shared" si="49"/>
        <v>1900</v>
      </c>
      <c r="AC120" s="57">
        <f t="shared" si="50"/>
        <v>1900</v>
      </c>
      <c r="AD120" s="58">
        <f t="shared" si="51"/>
        <v>0</v>
      </c>
      <c r="AE120" s="27" t="e">
        <f t="shared" si="52"/>
        <v>#DIV/0!</v>
      </c>
      <c r="AF120" s="27" t="e">
        <f t="shared" si="53"/>
        <v>#DIV/0!</v>
      </c>
      <c r="AG120" s="27" t="e">
        <f t="shared" si="54"/>
        <v>#DIV/0!</v>
      </c>
      <c r="AH120" s="27" t="e">
        <f t="shared" si="66"/>
        <v>#VALUE!</v>
      </c>
      <c r="AI120" s="27" t="e">
        <f t="shared" si="55"/>
        <v>#VALUE!</v>
      </c>
      <c r="AJ120" s="59">
        <f t="shared" si="56"/>
        <v>41729</v>
      </c>
      <c r="AK120" s="57">
        <f t="shared" si="57"/>
        <v>0</v>
      </c>
      <c r="AL120" s="57">
        <f t="shared" si="58"/>
        <v>1</v>
      </c>
      <c r="AM120" s="57">
        <f t="shared" si="59"/>
        <v>1900</v>
      </c>
      <c r="AN120" s="57">
        <f t="shared" si="60"/>
        <v>1900</v>
      </c>
      <c r="AO120" s="56" t="e">
        <f>DDB(D120,S120,M120,#REF!)</f>
        <v>#VALUE!</v>
      </c>
      <c r="AP120" s="59">
        <f t="shared" si="61"/>
        <v>0</v>
      </c>
      <c r="AQ120" s="60">
        <v>41730</v>
      </c>
      <c r="AR120" s="56">
        <f t="shared" si="70"/>
        <v>-41730</v>
      </c>
      <c r="AT120" s="58" t="e">
        <f t="shared" si="67"/>
        <v>#DIV/0!</v>
      </c>
    </row>
    <row r="121" spans="1:46">
      <c r="A121" s="42" t="str">
        <f t="shared" si="62"/>
        <v/>
      </c>
      <c r="B121" s="71"/>
      <c r="C121" s="44"/>
      <c r="D121" s="44"/>
      <c r="E121" s="72"/>
      <c r="F121" s="46"/>
      <c r="G121" s="46"/>
      <c r="H121" s="47"/>
      <c r="I121" s="48"/>
      <c r="J121" s="49"/>
      <c r="K121" s="50">
        <f t="shared" si="63"/>
        <v>0</v>
      </c>
      <c r="L121" s="51" t="str">
        <f t="shared" si="37"/>
        <v/>
      </c>
      <c r="M121" s="51" t="str">
        <f t="shared" si="38"/>
        <v/>
      </c>
      <c r="N121" s="51" t="str">
        <f t="shared" si="39"/>
        <v/>
      </c>
      <c r="O121" s="52" t="e">
        <f t="shared" si="68"/>
        <v>#DIV/0!</v>
      </c>
      <c r="P121" s="53" t="str">
        <f t="shared" si="40"/>
        <v/>
      </c>
      <c r="Q121" s="54" t="e">
        <f t="shared" si="69"/>
        <v>#DIV/0!</v>
      </c>
      <c r="R121" s="54" t="e">
        <f t="shared" si="41"/>
        <v>#DIV/0!</v>
      </c>
      <c r="S121" s="53">
        <f t="shared" si="42"/>
        <v>0</v>
      </c>
      <c r="T121" s="53">
        <f t="shared" si="43"/>
        <v>0</v>
      </c>
      <c r="U121" s="53" t="e">
        <f t="shared" si="64"/>
        <v>#DIV/0!</v>
      </c>
      <c r="V121" s="53" t="str">
        <f t="shared" si="44"/>
        <v/>
      </c>
      <c r="W121" s="55" t="str">
        <f t="shared" si="45"/>
        <v>Charge from Profit &amp; Loss Account</v>
      </c>
      <c r="X121" s="27" t="e">
        <f t="shared" si="46"/>
        <v>#DIV/0!</v>
      </c>
      <c r="Y121" s="56" t="e">
        <f t="shared" si="65"/>
        <v>#VALUE!</v>
      </c>
      <c r="Z121" s="57">
        <f t="shared" si="47"/>
        <v>0</v>
      </c>
      <c r="AA121" s="57">
        <f t="shared" si="48"/>
        <v>1</v>
      </c>
      <c r="AB121" s="57">
        <f t="shared" si="49"/>
        <v>1900</v>
      </c>
      <c r="AC121" s="57">
        <f t="shared" si="50"/>
        <v>1900</v>
      </c>
      <c r="AD121" s="58">
        <f t="shared" si="51"/>
        <v>0</v>
      </c>
      <c r="AE121" s="27" t="e">
        <f t="shared" si="52"/>
        <v>#DIV/0!</v>
      </c>
      <c r="AF121" s="27" t="e">
        <f t="shared" si="53"/>
        <v>#DIV/0!</v>
      </c>
      <c r="AG121" s="27" t="e">
        <f t="shared" si="54"/>
        <v>#DIV/0!</v>
      </c>
      <c r="AH121" s="27" t="e">
        <f t="shared" si="66"/>
        <v>#VALUE!</v>
      </c>
      <c r="AI121" s="27" t="e">
        <f t="shared" si="55"/>
        <v>#VALUE!</v>
      </c>
      <c r="AJ121" s="59">
        <f t="shared" si="56"/>
        <v>41729</v>
      </c>
      <c r="AK121" s="57">
        <f t="shared" si="57"/>
        <v>0</v>
      </c>
      <c r="AL121" s="57">
        <f t="shared" si="58"/>
        <v>1</v>
      </c>
      <c r="AM121" s="57">
        <f t="shared" si="59"/>
        <v>1900</v>
      </c>
      <c r="AN121" s="57">
        <f t="shared" si="60"/>
        <v>1900</v>
      </c>
      <c r="AO121" s="56" t="e">
        <f>DDB(D121,S121,M121,#REF!)</f>
        <v>#VALUE!</v>
      </c>
      <c r="AP121" s="59">
        <f t="shared" si="61"/>
        <v>0</v>
      </c>
      <c r="AQ121" s="60">
        <v>41730</v>
      </c>
      <c r="AR121" s="56">
        <f t="shared" si="70"/>
        <v>-41730</v>
      </c>
      <c r="AT121" s="58" t="e">
        <f t="shared" si="67"/>
        <v>#DIV/0!</v>
      </c>
    </row>
    <row r="122" spans="1:46">
      <c r="A122" s="42" t="str">
        <f t="shared" si="62"/>
        <v/>
      </c>
      <c r="B122" s="71"/>
      <c r="C122" s="44"/>
      <c r="D122" s="44"/>
      <c r="E122" s="72"/>
      <c r="F122" s="46"/>
      <c r="G122" s="46"/>
      <c r="H122" s="47"/>
      <c r="I122" s="48"/>
      <c r="J122" s="49"/>
      <c r="K122" s="50">
        <f t="shared" si="63"/>
        <v>0</v>
      </c>
      <c r="L122" s="51" t="str">
        <f t="shared" si="37"/>
        <v/>
      </c>
      <c r="M122" s="51" t="str">
        <f t="shared" si="38"/>
        <v/>
      </c>
      <c r="N122" s="51" t="str">
        <f t="shared" si="39"/>
        <v/>
      </c>
      <c r="O122" s="52" t="e">
        <f t="shared" si="68"/>
        <v>#DIV/0!</v>
      </c>
      <c r="P122" s="53" t="str">
        <f t="shared" si="40"/>
        <v/>
      </c>
      <c r="Q122" s="54" t="e">
        <f t="shared" si="69"/>
        <v>#DIV/0!</v>
      </c>
      <c r="R122" s="54" t="e">
        <f t="shared" si="41"/>
        <v>#DIV/0!</v>
      </c>
      <c r="S122" s="53">
        <f t="shared" si="42"/>
        <v>0</v>
      </c>
      <c r="T122" s="53">
        <f t="shared" si="43"/>
        <v>0</v>
      </c>
      <c r="U122" s="53" t="e">
        <f t="shared" si="64"/>
        <v>#DIV/0!</v>
      </c>
      <c r="V122" s="53" t="str">
        <f t="shared" si="44"/>
        <v/>
      </c>
      <c r="W122" s="55" t="str">
        <f t="shared" si="45"/>
        <v>Charge from Profit &amp; Loss Account</v>
      </c>
      <c r="X122" s="27" t="e">
        <f t="shared" si="46"/>
        <v>#DIV/0!</v>
      </c>
      <c r="Y122" s="56" t="e">
        <f t="shared" si="65"/>
        <v>#VALUE!</v>
      </c>
      <c r="Z122" s="57">
        <f t="shared" si="47"/>
        <v>0</v>
      </c>
      <c r="AA122" s="57">
        <f t="shared" si="48"/>
        <v>1</v>
      </c>
      <c r="AB122" s="57">
        <f t="shared" si="49"/>
        <v>1900</v>
      </c>
      <c r="AC122" s="57">
        <f t="shared" si="50"/>
        <v>1900</v>
      </c>
      <c r="AD122" s="58">
        <f t="shared" si="51"/>
        <v>0</v>
      </c>
      <c r="AE122" s="27" t="e">
        <f t="shared" si="52"/>
        <v>#DIV/0!</v>
      </c>
      <c r="AF122" s="27" t="e">
        <f t="shared" si="53"/>
        <v>#DIV/0!</v>
      </c>
      <c r="AG122" s="27" t="e">
        <f t="shared" si="54"/>
        <v>#DIV/0!</v>
      </c>
      <c r="AH122" s="27" t="e">
        <f t="shared" si="66"/>
        <v>#VALUE!</v>
      </c>
      <c r="AI122" s="27" t="e">
        <f t="shared" si="55"/>
        <v>#VALUE!</v>
      </c>
      <c r="AJ122" s="59">
        <f t="shared" si="56"/>
        <v>41729</v>
      </c>
      <c r="AK122" s="57">
        <f t="shared" si="57"/>
        <v>0</v>
      </c>
      <c r="AL122" s="57">
        <f t="shared" si="58"/>
        <v>1</v>
      </c>
      <c r="AM122" s="57">
        <f t="shared" si="59"/>
        <v>1900</v>
      </c>
      <c r="AN122" s="57">
        <f t="shared" si="60"/>
        <v>1900</v>
      </c>
      <c r="AO122" s="56" t="e">
        <f>DDB(D122,S122,M122,#REF!)</f>
        <v>#VALUE!</v>
      </c>
      <c r="AP122" s="59">
        <f t="shared" si="61"/>
        <v>0</v>
      </c>
      <c r="AQ122" s="60">
        <v>41730</v>
      </c>
      <c r="AR122" s="56">
        <f t="shared" si="70"/>
        <v>-41730</v>
      </c>
      <c r="AT122" s="58" t="e">
        <f t="shared" si="67"/>
        <v>#DIV/0!</v>
      </c>
    </row>
    <row r="123" spans="1:46">
      <c r="A123" s="42" t="str">
        <f t="shared" si="62"/>
        <v/>
      </c>
      <c r="B123" s="74"/>
      <c r="C123" s="46"/>
      <c r="D123" s="46"/>
      <c r="E123" s="75"/>
      <c r="F123" s="46"/>
      <c r="G123" s="76"/>
      <c r="H123" s="77"/>
      <c r="I123" s="48"/>
      <c r="J123" s="49"/>
      <c r="K123" s="50">
        <f t="shared" si="63"/>
        <v>0</v>
      </c>
      <c r="L123" s="51" t="str">
        <f t="shared" si="37"/>
        <v/>
      </c>
      <c r="M123" s="51" t="str">
        <f t="shared" si="38"/>
        <v/>
      </c>
      <c r="N123" s="51" t="str">
        <f t="shared" si="39"/>
        <v/>
      </c>
      <c r="O123" s="52" t="e">
        <f t="shared" si="68"/>
        <v>#DIV/0!</v>
      </c>
      <c r="P123" s="53" t="str">
        <f t="shared" si="40"/>
        <v/>
      </c>
      <c r="Q123" s="54" t="e">
        <f t="shared" si="69"/>
        <v>#DIV/0!</v>
      </c>
      <c r="R123" s="54" t="e">
        <f t="shared" si="41"/>
        <v>#DIV/0!</v>
      </c>
      <c r="S123" s="53">
        <f t="shared" si="42"/>
        <v>0</v>
      </c>
      <c r="T123" s="53">
        <f t="shared" si="43"/>
        <v>0</v>
      </c>
      <c r="U123" s="53" t="e">
        <f t="shared" si="64"/>
        <v>#DIV/0!</v>
      </c>
      <c r="V123" s="53" t="str">
        <f t="shared" si="44"/>
        <v/>
      </c>
      <c r="W123" s="55" t="str">
        <f t="shared" si="45"/>
        <v>Charge from Profit &amp; Loss Account</v>
      </c>
      <c r="X123" s="27" t="e">
        <f t="shared" si="46"/>
        <v>#DIV/0!</v>
      </c>
      <c r="Y123" s="56" t="e">
        <f t="shared" si="65"/>
        <v>#VALUE!</v>
      </c>
      <c r="Z123" s="57">
        <f t="shared" si="47"/>
        <v>0</v>
      </c>
      <c r="AA123" s="57">
        <f t="shared" si="48"/>
        <v>1</v>
      </c>
      <c r="AB123" s="57">
        <f t="shared" si="49"/>
        <v>1900</v>
      </c>
      <c r="AC123" s="57">
        <f t="shared" si="50"/>
        <v>1900</v>
      </c>
      <c r="AD123" s="58">
        <f t="shared" si="51"/>
        <v>0</v>
      </c>
      <c r="AE123" s="27" t="e">
        <f t="shared" si="52"/>
        <v>#DIV/0!</v>
      </c>
      <c r="AF123" s="27" t="e">
        <f t="shared" si="53"/>
        <v>#DIV/0!</v>
      </c>
      <c r="AG123" s="27" t="e">
        <f t="shared" si="54"/>
        <v>#DIV/0!</v>
      </c>
      <c r="AH123" s="27" t="e">
        <f t="shared" si="66"/>
        <v>#VALUE!</v>
      </c>
      <c r="AI123" s="27" t="e">
        <f t="shared" si="55"/>
        <v>#VALUE!</v>
      </c>
      <c r="AJ123" s="59">
        <f t="shared" si="56"/>
        <v>41729</v>
      </c>
      <c r="AK123" s="57">
        <f t="shared" si="57"/>
        <v>0</v>
      </c>
      <c r="AL123" s="57">
        <f t="shared" si="58"/>
        <v>1</v>
      </c>
      <c r="AM123" s="57">
        <f t="shared" si="59"/>
        <v>1900</v>
      </c>
      <c r="AN123" s="57">
        <f t="shared" si="60"/>
        <v>1900</v>
      </c>
      <c r="AO123" s="56" t="e">
        <f>DDB(D123,S123,M123,#REF!)</f>
        <v>#VALUE!</v>
      </c>
      <c r="AP123" s="59">
        <f t="shared" si="61"/>
        <v>0</v>
      </c>
      <c r="AQ123" s="60">
        <v>41730</v>
      </c>
      <c r="AR123" s="56">
        <f t="shared" si="70"/>
        <v>-41730</v>
      </c>
      <c r="AT123" s="58" t="e">
        <f t="shared" si="67"/>
        <v>#DIV/0!</v>
      </c>
    </row>
    <row r="124" spans="1:46">
      <c r="A124" s="42" t="str">
        <f t="shared" si="62"/>
        <v/>
      </c>
      <c r="B124" s="74"/>
      <c r="C124" s="46"/>
      <c r="D124" s="46"/>
      <c r="E124" s="75"/>
      <c r="F124" s="46"/>
      <c r="G124" s="76"/>
      <c r="H124" s="77"/>
      <c r="I124" s="48"/>
      <c r="J124" s="49"/>
      <c r="K124" s="50">
        <f t="shared" si="63"/>
        <v>0</v>
      </c>
      <c r="L124" s="51" t="str">
        <f t="shared" si="37"/>
        <v/>
      </c>
      <c r="M124" s="51" t="str">
        <f t="shared" si="38"/>
        <v/>
      </c>
      <c r="N124" s="51" t="str">
        <f t="shared" si="39"/>
        <v/>
      </c>
      <c r="O124" s="52" t="e">
        <f t="shared" si="68"/>
        <v>#DIV/0!</v>
      </c>
      <c r="P124" s="53" t="str">
        <f t="shared" si="40"/>
        <v/>
      </c>
      <c r="Q124" s="54" t="e">
        <f t="shared" si="69"/>
        <v>#DIV/0!</v>
      </c>
      <c r="R124" s="54" t="e">
        <f t="shared" si="41"/>
        <v>#DIV/0!</v>
      </c>
      <c r="S124" s="53">
        <f t="shared" si="42"/>
        <v>0</v>
      </c>
      <c r="T124" s="53">
        <f t="shared" si="43"/>
        <v>0</v>
      </c>
      <c r="U124" s="53" t="e">
        <f t="shared" si="64"/>
        <v>#DIV/0!</v>
      </c>
      <c r="V124" s="53" t="str">
        <f t="shared" si="44"/>
        <v/>
      </c>
      <c r="W124" s="55" t="str">
        <f t="shared" si="45"/>
        <v>Charge from Profit &amp; Loss Account</v>
      </c>
      <c r="X124" s="27" t="e">
        <f t="shared" si="46"/>
        <v>#DIV/0!</v>
      </c>
      <c r="Y124" s="56" t="e">
        <f t="shared" si="65"/>
        <v>#VALUE!</v>
      </c>
      <c r="Z124" s="57">
        <f t="shared" si="47"/>
        <v>0</v>
      </c>
      <c r="AA124" s="57">
        <f t="shared" si="48"/>
        <v>1</v>
      </c>
      <c r="AB124" s="57">
        <f t="shared" si="49"/>
        <v>1900</v>
      </c>
      <c r="AC124" s="57">
        <f t="shared" si="50"/>
        <v>1900</v>
      </c>
      <c r="AD124" s="58">
        <f t="shared" si="51"/>
        <v>0</v>
      </c>
      <c r="AE124" s="27" t="e">
        <f t="shared" si="52"/>
        <v>#DIV/0!</v>
      </c>
      <c r="AF124" s="27" t="e">
        <f t="shared" si="53"/>
        <v>#DIV/0!</v>
      </c>
      <c r="AG124" s="27" t="e">
        <f t="shared" si="54"/>
        <v>#DIV/0!</v>
      </c>
      <c r="AH124" s="27" t="e">
        <f t="shared" si="66"/>
        <v>#VALUE!</v>
      </c>
      <c r="AI124" s="27" t="e">
        <f t="shared" si="55"/>
        <v>#VALUE!</v>
      </c>
      <c r="AJ124" s="59">
        <f t="shared" si="56"/>
        <v>41729</v>
      </c>
      <c r="AK124" s="57">
        <f t="shared" si="57"/>
        <v>0</v>
      </c>
      <c r="AL124" s="57">
        <f t="shared" si="58"/>
        <v>1</v>
      </c>
      <c r="AM124" s="57">
        <f t="shared" si="59"/>
        <v>1900</v>
      </c>
      <c r="AN124" s="57">
        <f t="shared" si="60"/>
        <v>1900</v>
      </c>
      <c r="AO124" s="56" t="e">
        <f>DDB(D124,S124,M124,#REF!)</f>
        <v>#VALUE!</v>
      </c>
      <c r="AP124" s="59">
        <f t="shared" si="61"/>
        <v>0</v>
      </c>
      <c r="AQ124" s="60">
        <v>41730</v>
      </c>
      <c r="AR124" s="56">
        <f t="shared" si="70"/>
        <v>-41730</v>
      </c>
      <c r="AT124" s="58" t="e">
        <f t="shared" si="67"/>
        <v>#DIV/0!</v>
      </c>
    </row>
    <row r="125" spans="1:46">
      <c r="A125" s="42" t="str">
        <f t="shared" si="62"/>
        <v/>
      </c>
      <c r="B125" s="74"/>
      <c r="C125" s="46"/>
      <c r="D125" s="46"/>
      <c r="E125" s="75"/>
      <c r="F125" s="46"/>
      <c r="G125" s="76"/>
      <c r="H125" s="77"/>
      <c r="I125" s="48"/>
      <c r="J125" s="49"/>
      <c r="K125" s="50">
        <f t="shared" si="63"/>
        <v>0</v>
      </c>
      <c r="L125" s="51" t="str">
        <f t="shared" si="37"/>
        <v/>
      </c>
      <c r="M125" s="51" t="str">
        <f t="shared" si="38"/>
        <v/>
      </c>
      <c r="N125" s="51" t="str">
        <f t="shared" si="39"/>
        <v/>
      </c>
      <c r="O125" s="52" t="e">
        <f t="shared" si="68"/>
        <v>#DIV/0!</v>
      </c>
      <c r="P125" s="53" t="str">
        <f t="shared" si="40"/>
        <v/>
      </c>
      <c r="Q125" s="54" t="e">
        <f t="shared" si="69"/>
        <v>#DIV/0!</v>
      </c>
      <c r="R125" s="54" t="e">
        <f t="shared" si="41"/>
        <v>#DIV/0!</v>
      </c>
      <c r="S125" s="53">
        <f t="shared" si="42"/>
        <v>0</v>
      </c>
      <c r="T125" s="53">
        <f t="shared" si="43"/>
        <v>0</v>
      </c>
      <c r="U125" s="53" t="e">
        <f t="shared" si="64"/>
        <v>#DIV/0!</v>
      </c>
      <c r="V125" s="53" t="str">
        <f t="shared" si="44"/>
        <v/>
      </c>
      <c r="W125" s="55" t="str">
        <f t="shared" si="45"/>
        <v>Charge from Profit &amp; Loss Account</v>
      </c>
      <c r="X125" s="27" t="e">
        <f t="shared" si="46"/>
        <v>#DIV/0!</v>
      </c>
      <c r="Y125" s="56" t="e">
        <f t="shared" si="65"/>
        <v>#VALUE!</v>
      </c>
      <c r="Z125" s="57">
        <f t="shared" si="47"/>
        <v>0</v>
      </c>
      <c r="AA125" s="57">
        <f t="shared" si="48"/>
        <v>1</v>
      </c>
      <c r="AB125" s="57">
        <f t="shared" si="49"/>
        <v>1900</v>
      </c>
      <c r="AC125" s="57">
        <f t="shared" si="50"/>
        <v>1900</v>
      </c>
      <c r="AD125" s="58">
        <f t="shared" si="51"/>
        <v>0</v>
      </c>
      <c r="AE125" s="27" t="e">
        <f t="shared" si="52"/>
        <v>#DIV/0!</v>
      </c>
      <c r="AF125" s="27" t="e">
        <f t="shared" si="53"/>
        <v>#DIV/0!</v>
      </c>
      <c r="AG125" s="27" t="e">
        <f t="shared" si="54"/>
        <v>#DIV/0!</v>
      </c>
      <c r="AH125" s="27" t="e">
        <f t="shared" si="66"/>
        <v>#VALUE!</v>
      </c>
      <c r="AI125" s="27" t="e">
        <f t="shared" si="55"/>
        <v>#VALUE!</v>
      </c>
      <c r="AJ125" s="59">
        <f t="shared" si="56"/>
        <v>41729</v>
      </c>
      <c r="AK125" s="57">
        <f t="shared" si="57"/>
        <v>0</v>
      </c>
      <c r="AL125" s="57">
        <f t="shared" si="58"/>
        <v>1</v>
      </c>
      <c r="AM125" s="57">
        <f t="shared" si="59"/>
        <v>1900</v>
      </c>
      <c r="AN125" s="57">
        <f t="shared" si="60"/>
        <v>1900</v>
      </c>
      <c r="AO125" s="56" t="e">
        <f>DDB(D125,S125,M125,#REF!)</f>
        <v>#VALUE!</v>
      </c>
      <c r="AP125" s="59">
        <f t="shared" si="61"/>
        <v>0</v>
      </c>
      <c r="AQ125" s="60">
        <v>41730</v>
      </c>
      <c r="AR125" s="56">
        <f t="shared" si="70"/>
        <v>-41730</v>
      </c>
      <c r="AT125" s="58" t="e">
        <f t="shared" si="67"/>
        <v>#DIV/0!</v>
      </c>
    </row>
    <row r="126" spans="1:46">
      <c r="A126" s="42" t="str">
        <f t="shared" si="62"/>
        <v/>
      </c>
      <c r="B126" s="74"/>
      <c r="C126" s="46"/>
      <c r="D126" s="46"/>
      <c r="E126" s="75"/>
      <c r="F126" s="46"/>
      <c r="G126" s="76"/>
      <c r="H126" s="77"/>
      <c r="I126" s="48"/>
      <c r="J126" s="49"/>
      <c r="K126" s="50">
        <f t="shared" si="63"/>
        <v>0</v>
      </c>
      <c r="L126" s="51" t="str">
        <f t="shared" si="37"/>
        <v/>
      </c>
      <c r="M126" s="51" t="str">
        <f t="shared" si="38"/>
        <v/>
      </c>
      <c r="N126" s="51" t="str">
        <f t="shared" si="39"/>
        <v/>
      </c>
      <c r="O126" s="52" t="e">
        <f t="shared" si="68"/>
        <v>#DIV/0!</v>
      </c>
      <c r="P126" s="53" t="str">
        <f t="shared" si="40"/>
        <v/>
      </c>
      <c r="Q126" s="54" t="e">
        <f t="shared" si="69"/>
        <v>#DIV/0!</v>
      </c>
      <c r="R126" s="54" t="e">
        <f t="shared" si="41"/>
        <v>#DIV/0!</v>
      </c>
      <c r="S126" s="53">
        <f t="shared" si="42"/>
        <v>0</v>
      </c>
      <c r="T126" s="53">
        <f t="shared" si="43"/>
        <v>0</v>
      </c>
      <c r="U126" s="53" t="e">
        <f t="shared" si="64"/>
        <v>#DIV/0!</v>
      </c>
      <c r="V126" s="53" t="str">
        <f t="shared" si="44"/>
        <v/>
      </c>
      <c r="W126" s="55" t="str">
        <f t="shared" si="45"/>
        <v>Charge from Profit &amp; Loss Account</v>
      </c>
      <c r="X126" s="27" t="e">
        <f t="shared" si="46"/>
        <v>#DIV/0!</v>
      </c>
      <c r="Y126" s="56" t="e">
        <f t="shared" si="65"/>
        <v>#VALUE!</v>
      </c>
      <c r="Z126" s="57">
        <f t="shared" si="47"/>
        <v>0</v>
      </c>
      <c r="AA126" s="57">
        <f t="shared" si="48"/>
        <v>1</v>
      </c>
      <c r="AB126" s="57">
        <f t="shared" si="49"/>
        <v>1900</v>
      </c>
      <c r="AC126" s="57">
        <f t="shared" si="50"/>
        <v>1900</v>
      </c>
      <c r="AD126" s="58">
        <f t="shared" si="51"/>
        <v>0</v>
      </c>
      <c r="AE126" s="27" t="e">
        <f t="shared" si="52"/>
        <v>#DIV/0!</v>
      </c>
      <c r="AF126" s="27" t="e">
        <f t="shared" si="53"/>
        <v>#DIV/0!</v>
      </c>
      <c r="AG126" s="27" t="e">
        <f t="shared" si="54"/>
        <v>#DIV/0!</v>
      </c>
      <c r="AH126" s="27" t="e">
        <f t="shared" si="66"/>
        <v>#VALUE!</v>
      </c>
      <c r="AI126" s="27" t="e">
        <f t="shared" si="55"/>
        <v>#VALUE!</v>
      </c>
      <c r="AJ126" s="59">
        <f t="shared" si="56"/>
        <v>41729</v>
      </c>
      <c r="AK126" s="57">
        <f t="shared" si="57"/>
        <v>0</v>
      </c>
      <c r="AL126" s="57">
        <f t="shared" si="58"/>
        <v>1</v>
      </c>
      <c r="AM126" s="57">
        <f t="shared" si="59"/>
        <v>1900</v>
      </c>
      <c r="AN126" s="57">
        <f t="shared" si="60"/>
        <v>1900</v>
      </c>
      <c r="AO126" s="56" t="e">
        <f>DDB(D126,S126,M126,#REF!)</f>
        <v>#VALUE!</v>
      </c>
      <c r="AP126" s="59">
        <f t="shared" si="61"/>
        <v>0</v>
      </c>
      <c r="AQ126" s="60">
        <v>41730</v>
      </c>
      <c r="AR126" s="56">
        <f t="shared" si="70"/>
        <v>-41730</v>
      </c>
      <c r="AT126" s="58" t="e">
        <f t="shared" si="67"/>
        <v>#DIV/0!</v>
      </c>
    </row>
    <row r="127" spans="1:46">
      <c r="A127" s="42" t="str">
        <f t="shared" si="62"/>
        <v/>
      </c>
      <c r="B127" s="74"/>
      <c r="C127" s="46"/>
      <c r="D127" s="46"/>
      <c r="E127" s="75"/>
      <c r="F127" s="46"/>
      <c r="G127" s="76"/>
      <c r="H127" s="77"/>
      <c r="I127" s="48"/>
      <c r="J127" s="49"/>
      <c r="K127" s="50">
        <f t="shared" si="63"/>
        <v>0</v>
      </c>
      <c r="L127" s="51" t="str">
        <f t="shared" si="37"/>
        <v/>
      </c>
      <c r="M127" s="51" t="str">
        <f t="shared" si="38"/>
        <v/>
      </c>
      <c r="N127" s="51" t="str">
        <f t="shared" si="39"/>
        <v/>
      </c>
      <c r="O127" s="52" t="e">
        <f t="shared" si="68"/>
        <v>#DIV/0!</v>
      </c>
      <c r="P127" s="53" t="str">
        <f t="shared" si="40"/>
        <v/>
      </c>
      <c r="Q127" s="54" t="e">
        <f t="shared" si="69"/>
        <v>#DIV/0!</v>
      </c>
      <c r="R127" s="54" t="e">
        <f t="shared" si="41"/>
        <v>#DIV/0!</v>
      </c>
      <c r="S127" s="53">
        <f t="shared" si="42"/>
        <v>0</v>
      </c>
      <c r="T127" s="53">
        <f t="shared" si="43"/>
        <v>0</v>
      </c>
      <c r="U127" s="53" t="e">
        <f t="shared" si="64"/>
        <v>#DIV/0!</v>
      </c>
      <c r="V127" s="53" t="str">
        <f t="shared" si="44"/>
        <v/>
      </c>
      <c r="W127" s="55" t="str">
        <f t="shared" si="45"/>
        <v>Charge from Profit &amp; Loss Account</v>
      </c>
      <c r="X127" s="27" t="e">
        <f t="shared" si="46"/>
        <v>#DIV/0!</v>
      </c>
      <c r="Y127" s="56" t="e">
        <f t="shared" si="65"/>
        <v>#VALUE!</v>
      </c>
      <c r="Z127" s="57">
        <f t="shared" si="47"/>
        <v>0</v>
      </c>
      <c r="AA127" s="57">
        <f t="shared" si="48"/>
        <v>1</v>
      </c>
      <c r="AB127" s="57">
        <f t="shared" si="49"/>
        <v>1900</v>
      </c>
      <c r="AC127" s="57">
        <f t="shared" si="50"/>
        <v>1900</v>
      </c>
      <c r="AD127" s="58">
        <f t="shared" si="51"/>
        <v>0</v>
      </c>
      <c r="AE127" s="27" t="e">
        <f t="shared" si="52"/>
        <v>#DIV/0!</v>
      </c>
      <c r="AF127" s="27" t="e">
        <f t="shared" si="53"/>
        <v>#DIV/0!</v>
      </c>
      <c r="AG127" s="27" t="e">
        <f t="shared" si="54"/>
        <v>#DIV/0!</v>
      </c>
      <c r="AH127" s="27" t="e">
        <f t="shared" si="66"/>
        <v>#VALUE!</v>
      </c>
      <c r="AI127" s="27" t="e">
        <f t="shared" si="55"/>
        <v>#VALUE!</v>
      </c>
      <c r="AJ127" s="59">
        <f t="shared" si="56"/>
        <v>41729</v>
      </c>
      <c r="AK127" s="57">
        <f t="shared" si="57"/>
        <v>0</v>
      </c>
      <c r="AL127" s="57">
        <f t="shared" si="58"/>
        <v>1</v>
      </c>
      <c r="AM127" s="57">
        <f t="shared" si="59"/>
        <v>1900</v>
      </c>
      <c r="AN127" s="57">
        <f t="shared" si="60"/>
        <v>1900</v>
      </c>
      <c r="AO127" s="56" t="e">
        <f>DDB(D127,S127,M127,#REF!)</f>
        <v>#VALUE!</v>
      </c>
      <c r="AP127" s="59">
        <f t="shared" si="61"/>
        <v>0</v>
      </c>
      <c r="AQ127" s="60">
        <v>41730</v>
      </c>
      <c r="AR127" s="56">
        <f t="shared" si="70"/>
        <v>-41730</v>
      </c>
      <c r="AT127" s="58" t="e">
        <f t="shared" si="67"/>
        <v>#DIV/0!</v>
      </c>
    </row>
    <row r="128" spans="1:46">
      <c r="A128" s="42" t="str">
        <f t="shared" si="62"/>
        <v/>
      </c>
      <c r="B128" s="74"/>
      <c r="C128" s="46"/>
      <c r="D128" s="46"/>
      <c r="E128" s="75"/>
      <c r="F128" s="46"/>
      <c r="G128" s="76"/>
      <c r="H128" s="77"/>
      <c r="I128" s="48"/>
      <c r="J128" s="49"/>
      <c r="K128" s="50">
        <f t="shared" si="63"/>
        <v>0</v>
      </c>
      <c r="L128" s="51" t="str">
        <f t="shared" si="37"/>
        <v/>
      </c>
      <c r="M128" s="51" t="str">
        <f t="shared" si="38"/>
        <v/>
      </c>
      <c r="N128" s="51" t="str">
        <f t="shared" si="39"/>
        <v/>
      </c>
      <c r="O128" s="52" t="e">
        <f t="shared" si="68"/>
        <v>#DIV/0!</v>
      </c>
      <c r="P128" s="53" t="str">
        <f t="shared" si="40"/>
        <v/>
      </c>
      <c r="Q128" s="54" t="e">
        <f t="shared" si="69"/>
        <v>#DIV/0!</v>
      </c>
      <c r="R128" s="54" t="e">
        <f t="shared" si="41"/>
        <v>#DIV/0!</v>
      </c>
      <c r="S128" s="53">
        <f t="shared" si="42"/>
        <v>0</v>
      </c>
      <c r="T128" s="53">
        <f t="shared" si="43"/>
        <v>0</v>
      </c>
      <c r="U128" s="53" t="e">
        <f t="shared" si="64"/>
        <v>#DIV/0!</v>
      </c>
      <c r="V128" s="53" t="str">
        <f t="shared" si="44"/>
        <v/>
      </c>
      <c r="W128" s="55" t="str">
        <f t="shared" si="45"/>
        <v>Charge from Profit &amp; Loss Account</v>
      </c>
      <c r="X128" s="27" t="e">
        <f t="shared" si="46"/>
        <v>#DIV/0!</v>
      </c>
      <c r="Y128" s="56" t="e">
        <f t="shared" si="65"/>
        <v>#VALUE!</v>
      </c>
      <c r="Z128" s="57">
        <f t="shared" si="47"/>
        <v>0</v>
      </c>
      <c r="AA128" s="57">
        <f t="shared" si="48"/>
        <v>1</v>
      </c>
      <c r="AB128" s="57">
        <f t="shared" si="49"/>
        <v>1900</v>
      </c>
      <c r="AC128" s="57">
        <f t="shared" si="50"/>
        <v>1900</v>
      </c>
      <c r="AD128" s="58">
        <f t="shared" si="51"/>
        <v>0</v>
      </c>
      <c r="AE128" s="27" t="e">
        <f t="shared" si="52"/>
        <v>#DIV/0!</v>
      </c>
      <c r="AF128" s="27" t="e">
        <f t="shared" si="53"/>
        <v>#DIV/0!</v>
      </c>
      <c r="AG128" s="27" t="e">
        <f t="shared" si="54"/>
        <v>#DIV/0!</v>
      </c>
      <c r="AH128" s="27" t="e">
        <f t="shared" si="66"/>
        <v>#VALUE!</v>
      </c>
      <c r="AI128" s="27" t="e">
        <f t="shared" si="55"/>
        <v>#VALUE!</v>
      </c>
      <c r="AJ128" s="59">
        <f t="shared" si="56"/>
        <v>41729</v>
      </c>
      <c r="AK128" s="57">
        <f t="shared" si="57"/>
        <v>0</v>
      </c>
      <c r="AL128" s="57">
        <f t="shared" si="58"/>
        <v>1</v>
      </c>
      <c r="AM128" s="57">
        <f t="shared" si="59"/>
        <v>1900</v>
      </c>
      <c r="AN128" s="57">
        <f t="shared" si="60"/>
        <v>1900</v>
      </c>
      <c r="AO128" s="56" t="e">
        <f>DDB(D128,S128,M128,#REF!)</f>
        <v>#VALUE!</v>
      </c>
      <c r="AP128" s="59">
        <f t="shared" si="61"/>
        <v>0</v>
      </c>
      <c r="AQ128" s="60">
        <v>41730</v>
      </c>
      <c r="AR128" s="56">
        <f t="shared" si="70"/>
        <v>-41730</v>
      </c>
      <c r="AT128" s="58" t="e">
        <f t="shared" si="67"/>
        <v>#DIV/0!</v>
      </c>
    </row>
    <row r="129" spans="1:46">
      <c r="A129" s="42" t="str">
        <f t="shared" si="62"/>
        <v/>
      </c>
      <c r="B129" s="74"/>
      <c r="C129" s="46"/>
      <c r="D129" s="46"/>
      <c r="E129" s="75"/>
      <c r="F129" s="46"/>
      <c r="G129" s="76"/>
      <c r="H129" s="77"/>
      <c r="I129" s="48"/>
      <c r="J129" s="49"/>
      <c r="K129" s="50">
        <f t="shared" si="63"/>
        <v>0</v>
      </c>
      <c r="L129" s="51" t="str">
        <f t="shared" si="37"/>
        <v/>
      </c>
      <c r="M129" s="51" t="str">
        <f t="shared" si="38"/>
        <v/>
      </c>
      <c r="N129" s="51" t="str">
        <f t="shared" si="39"/>
        <v/>
      </c>
      <c r="O129" s="52" t="e">
        <f t="shared" si="68"/>
        <v>#DIV/0!</v>
      </c>
      <c r="P129" s="53" t="str">
        <f t="shared" si="40"/>
        <v/>
      </c>
      <c r="Q129" s="54" t="e">
        <f t="shared" si="69"/>
        <v>#DIV/0!</v>
      </c>
      <c r="R129" s="54" t="e">
        <f t="shared" si="41"/>
        <v>#DIV/0!</v>
      </c>
      <c r="S129" s="53">
        <f t="shared" si="42"/>
        <v>0</v>
      </c>
      <c r="T129" s="53">
        <f t="shared" si="43"/>
        <v>0</v>
      </c>
      <c r="U129" s="53" t="e">
        <f t="shared" si="64"/>
        <v>#DIV/0!</v>
      </c>
      <c r="V129" s="53" t="str">
        <f t="shared" si="44"/>
        <v/>
      </c>
      <c r="W129" s="55" t="str">
        <f t="shared" si="45"/>
        <v>Charge from Profit &amp; Loss Account</v>
      </c>
      <c r="X129" s="27" t="e">
        <f t="shared" si="46"/>
        <v>#DIV/0!</v>
      </c>
      <c r="Y129" s="56" t="e">
        <f t="shared" si="65"/>
        <v>#VALUE!</v>
      </c>
      <c r="Z129" s="57">
        <f t="shared" si="47"/>
        <v>0</v>
      </c>
      <c r="AA129" s="57">
        <f t="shared" si="48"/>
        <v>1</v>
      </c>
      <c r="AB129" s="57">
        <f t="shared" si="49"/>
        <v>1900</v>
      </c>
      <c r="AC129" s="57">
        <f t="shared" si="50"/>
        <v>1900</v>
      </c>
      <c r="AD129" s="58">
        <f t="shared" si="51"/>
        <v>0</v>
      </c>
      <c r="AE129" s="27" t="e">
        <f t="shared" si="52"/>
        <v>#DIV/0!</v>
      </c>
      <c r="AF129" s="27" t="e">
        <f t="shared" si="53"/>
        <v>#DIV/0!</v>
      </c>
      <c r="AG129" s="27" t="e">
        <f t="shared" si="54"/>
        <v>#DIV/0!</v>
      </c>
      <c r="AH129" s="27" t="e">
        <f t="shared" si="66"/>
        <v>#VALUE!</v>
      </c>
      <c r="AI129" s="27" t="e">
        <f t="shared" si="55"/>
        <v>#VALUE!</v>
      </c>
      <c r="AJ129" s="59">
        <f t="shared" si="56"/>
        <v>41729</v>
      </c>
      <c r="AK129" s="57">
        <f t="shared" si="57"/>
        <v>0</v>
      </c>
      <c r="AL129" s="57">
        <f t="shared" si="58"/>
        <v>1</v>
      </c>
      <c r="AM129" s="57">
        <f t="shared" si="59"/>
        <v>1900</v>
      </c>
      <c r="AN129" s="57">
        <f t="shared" si="60"/>
        <v>1900</v>
      </c>
      <c r="AO129" s="56" t="e">
        <f>DDB(D129,S129,M129,#REF!)</f>
        <v>#VALUE!</v>
      </c>
      <c r="AP129" s="59">
        <f t="shared" si="61"/>
        <v>0</v>
      </c>
      <c r="AQ129" s="60">
        <v>41730</v>
      </c>
      <c r="AR129" s="56">
        <f t="shared" si="70"/>
        <v>-41730</v>
      </c>
      <c r="AT129" s="58" t="e">
        <f t="shared" si="67"/>
        <v>#DIV/0!</v>
      </c>
    </row>
    <row r="130" spans="1:46">
      <c r="A130" s="42" t="str">
        <f t="shared" si="62"/>
        <v/>
      </c>
      <c r="B130" s="74"/>
      <c r="C130" s="46"/>
      <c r="D130" s="46"/>
      <c r="E130" s="75"/>
      <c r="F130" s="46"/>
      <c r="G130" s="76"/>
      <c r="H130" s="77"/>
      <c r="I130" s="48"/>
      <c r="J130" s="49"/>
      <c r="K130" s="50">
        <f t="shared" si="63"/>
        <v>0</v>
      </c>
      <c r="L130" s="51" t="str">
        <f t="shared" si="37"/>
        <v/>
      </c>
      <c r="M130" s="51" t="str">
        <f t="shared" si="38"/>
        <v/>
      </c>
      <c r="N130" s="51" t="str">
        <f t="shared" si="39"/>
        <v/>
      </c>
      <c r="O130" s="52" t="e">
        <f t="shared" si="68"/>
        <v>#DIV/0!</v>
      </c>
      <c r="P130" s="53" t="str">
        <f t="shared" si="40"/>
        <v/>
      </c>
      <c r="Q130" s="54" t="e">
        <f t="shared" si="69"/>
        <v>#DIV/0!</v>
      </c>
      <c r="R130" s="54" t="e">
        <f t="shared" si="41"/>
        <v>#DIV/0!</v>
      </c>
      <c r="S130" s="53">
        <f t="shared" si="42"/>
        <v>0</v>
      </c>
      <c r="T130" s="53">
        <f t="shared" si="43"/>
        <v>0</v>
      </c>
      <c r="U130" s="53" t="e">
        <f t="shared" si="64"/>
        <v>#DIV/0!</v>
      </c>
      <c r="V130" s="53" t="str">
        <f t="shared" si="44"/>
        <v/>
      </c>
      <c r="W130" s="55" t="str">
        <f t="shared" si="45"/>
        <v>Charge from Profit &amp; Loss Account</v>
      </c>
      <c r="X130" s="27" t="e">
        <f t="shared" si="46"/>
        <v>#DIV/0!</v>
      </c>
      <c r="Y130" s="56" t="e">
        <f t="shared" si="65"/>
        <v>#VALUE!</v>
      </c>
      <c r="Z130" s="57">
        <f t="shared" si="47"/>
        <v>0</v>
      </c>
      <c r="AA130" s="57">
        <f t="shared" si="48"/>
        <v>1</v>
      </c>
      <c r="AB130" s="57">
        <f t="shared" si="49"/>
        <v>1900</v>
      </c>
      <c r="AC130" s="57">
        <f t="shared" si="50"/>
        <v>1900</v>
      </c>
      <c r="AD130" s="58">
        <f t="shared" si="51"/>
        <v>0</v>
      </c>
      <c r="AE130" s="27" t="e">
        <f t="shared" si="52"/>
        <v>#DIV/0!</v>
      </c>
      <c r="AF130" s="27" t="e">
        <f t="shared" si="53"/>
        <v>#DIV/0!</v>
      </c>
      <c r="AG130" s="27" t="e">
        <f t="shared" si="54"/>
        <v>#DIV/0!</v>
      </c>
      <c r="AH130" s="27" t="e">
        <f t="shared" si="66"/>
        <v>#VALUE!</v>
      </c>
      <c r="AI130" s="27" t="e">
        <f t="shared" si="55"/>
        <v>#VALUE!</v>
      </c>
      <c r="AJ130" s="59">
        <f t="shared" si="56"/>
        <v>41729</v>
      </c>
      <c r="AK130" s="57">
        <f t="shared" si="57"/>
        <v>0</v>
      </c>
      <c r="AL130" s="57">
        <f t="shared" si="58"/>
        <v>1</v>
      </c>
      <c r="AM130" s="57">
        <f t="shared" si="59"/>
        <v>1900</v>
      </c>
      <c r="AN130" s="57">
        <f t="shared" si="60"/>
        <v>1900</v>
      </c>
      <c r="AO130" s="56" t="e">
        <f>DDB(D130,S130,M130,#REF!)</f>
        <v>#VALUE!</v>
      </c>
      <c r="AP130" s="59">
        <f t="shared" si="61"/>
        <v>0</v>
      </c>
      <c r="AQ130" s="60">
        <v>41730</v>
      </c>
      <c r="AR130" s="56">
        <f t="shared" si="70"/>
        <v>-41730</v>
      </c>
      <c r="AT130" s="58" t="e">
        <f t="shared" si="67"/>
        <v>#DIV/0!</v>
      </c>
    </row>
    <row r="131" spans="1:46">
      <c r="A131" s="42" t="str">
        <f t="shared" si="62"/>
        <v/>
      </c>
      <c r="B131" s="78"/>
      <c r="C131" s="46"/>
      <c r="D131" s="46"/>
      <c r="E131" s="75"/>
      <c r="F131" s="46"/>
      <c r="G131" s="46"/>
      <c r="H131" s="47"/>
      <c r="I131" s="48"/>
      <c r="J131" s="49"/>
      <c r="K131" s="50">
        <f t="shared" si="63"/>
        <v>0</v>
      </c>
      <c r="L131" s="51" t="str">
        <f t="shared" ref="L131:L194" si="71">IF(E131="","",LOG(X131,1-E131))</f>
        <v/>
      </c>
      <c r="M131" s="51" t="str">
        <f t="shared" ref="M131:M194" si="72">IF(E131="","",IF(AI131&gt;0,AI131,))</f>
        <v/>
      </c>
      <c r="N131" s="51" t="str">
        <f t="shared" ref="N131:N194" si="73">IF(E131="","",IF((M131-1)&gt;0,M131-1,""))</f>
        <v/>
      </c>
      <c r="O131" s="52" t="e">
        <f t="shared" si="68"/>
        <v>#DIV/0!</v>
      </c>
      <c r="P131" s="53" t="str">
        <f t="shared" ref="P131:P194" si="74">IF(E131="","",C131-D131)</f>
        <v/>
      </c>
      <c r="Q131" s="54" t="e">
        <f t="shared" si="69"/>
        <v>#DIV/0!</v>
      </c>
      <c r="R131" s="54" t="e">
        <f t="shared" ref="R131:R194" si="75">IF(S131="","",IF(P131="",Q131,Q131+P131))</f>
        <v>#DIV/0!</v>
      </c>
      <c r="S131" s="53">
        <f t="shared" ref="S131:S194" si="76">IF(I131="",IF(C131="",0.05*G131,0.05*C131),"")</f>
        <v>0</v>
      </c>
      <c r="T131" s="53">
        <f t="shared" ref="T131:T194" si="77">+IF(I131="",IF(G131="",C131,C131+G131),"")</f>
        <v>0</v>
      </c>
      <c r="U131" s="53" t="e">
        <f t="shared" si="64"/>
        <v>#DIV/0!</v>
      </c>
      <c r="V131" s="53" t="str">
        <f t="shared" ref="V131:V194" si="78">IF(I131="","",-D131+Q131+I131)</f>
        <v/>
      </c>
      <c r="W131" s="55" t="str">
        <f t="shared" ref="W131:W194" si="79">IF(E131="","Charge from Profit &amp; Loss Account",IF(AI131="","",IF(L131&gt;F131,"Charge from Retained Earning","Charge from Profit &amp; Loss Account")))</f>
        <v>Charge from Profit &amp; Loss Account</v>
      </c>
      <c r="X131" s="27" t="e">
        <f t="shared" ref="X131:X194" si="80">+D131/C131</f>
        <v>#DIV/0!</v>
      </c>
      <c r="Y131" s="56" t="e">
        <f t="shared" si="65"/>
        <v>#VALUE!</v>
      </c>
      <c r="Z131" s="57">
        <f t="shared" ref="Z131:Z194" si="81">+DAY(H131)</f>
        <v>0</v>
      </c>
      <c r="AA131" s="57">
        <f t="shared" ref="AA131:AA194" si="82">+MONTH(H131)</f>
        <v>1</v>
      </c>
      <c r="AB131" s="57">
        <f t="shared" ref="AB131:AB194" si="83">+YEAR(H131)</f>
        <v>1900</v>
      </c>
      <c r="AC131" s="57">
        <f t="shared" ref="AC131:AC194" si="84">+IF(AA131&gt;3,AB131+1,AB131)</f>
        <v>1900</v>
      </c>
      <c r="AD131" s="58">
        <f t="shared" ref="AD131:AD194" si="85">IF(C131="",0.05*G131,0.05*C131)</f>
        <v>0</v>
      </c>
      <c r="AE131" s="27" t="e">
        <f t="shared" ref="AE131:AE194" si="86">1-AF131</f>
        <v>#DIV/0!</v>
      </c>
      <c r="AF131" s="27" t="e">
        <f t="shared" ref="AF131:AF194" si="87">+AG131^AH131</f>
        <v>#DIV/0!</v>
      </c>
      <c r="AG131" s="27" t="e">
        <f t="shared" ref="AG131:AG194" si="88">+AD131/D131</f>
        <v>#DIV/0!</v>
      </c>
      <c r="AH131" s="27" t="e">
        <f t="shared" si="66"/>
        <v>#VALUE!</v>
      </c>
      <c r="AI131" s="27" t="e">
        <f t="shared" ref="AI131:AI194" si="89">+F131-L131</f>
        <v>#VALUE!</v>
      </c>
      <c r="AJ131" s="59">
        <f t="shared" ref="AJ131:AJ194" si="90">+DATE(2014,3,31)</f>
        <v>41729</v>
      </c>
      <c r="AK131" s="57">
        <f t="shared" ref="AK131:AK194" si="91">+DAY(J131)</f>
        <v>0</v>
      </c>
      <c r="AL131" s="57">
        <f t="shared" ref="AL131:AL194" si="92">+MONTH(J131)</f>
        <v>1</v>
      </c>
      <c r="AM131" s="57">
        <f t="shared" ref="AM131:AM194" si="93">+YEAR(J131)</f>
        <v>1900</v>
      </c>
      <c r="AN131" s="57">
        <f t="shared" ref="AN131:AN194" si="94">+IF(AL131&gt;3,AM131+1,AM131)</f>
        <v>1900</v>
      </c>
      <c r="AO131" s="56" t="e">
        <f>DDB(D131,S131,M131,#REF!)</f>
        <v>#VALUE!</v>
      </c>
      <c r="AP131" s="59">
        <f t="shared" ref="AP131:AP194" si="95">+DATE(AM131,AL131,AK131)</f>
        <v>0</v>
      </c>
      <c r="AQ131" s="60">
        <v>41730</v>
      </c>
      <c r="AR131" s="56">
        <f t="shared" si="70"/>
        <v>-41730</v>
      </c>
      <c r="AT131" s="58" t="e">
        <f t="shared" si="67"/>
        <v>#DIV/0!</v>
      </c>
    </row>
    <row r="132" spans="1:46">
      <c r="A132" s="42" t="str">
        <f t="shared" ref="A132:A195" si="96">IF(B132="","",A131+1)</f>
        <v/>
      </c>
      <c r="B132" s="78"/>
      <c r="C132" s="46"/>
      <c r="D132" s="46"/>
      <c r="E132" s="75"/>
      <c r="F132" s="46"/>
      <c r="G132" s="46"/>
      <c r="H132" s="47"/>
      <c r="I132" s="48"/>
      <c r="J132" s="49"/>
      <c r="K132" s="50">
        <f t="shared" ref="K132:K195" si="97">IF(E132="",H132,AJ132-Y132)</f>
        <v>0</v>
      </c>
      <c r="L132" s="51" t="str">
        <f t="shared" si="71"/>
        <v/>
      </c>
      <c r="M132" s="51" t="str">
        <f t="shared" si="72"/>
        <v/>
      </c>
      <c r="N132" s="51" t="str">
        <f t="shared" si="73"/>
        <v/>
      </c>
      <c r="O132" s="52" t="e">
        <f t="shared" si="68"/>
        <v>#DIV/0!</v>
      </c>
      <c r="P132" s="53" t="str">
        <f t="shared" si="74"/>
        <v/>
      </c>
      <c r="Q132" s="54" t="e">
        <f t="shared" si="69"/>
        <v>#DIV/0!</v>
      </c>
      <c r="R132" s="54" t="e">
        <f t="shared" si="75"/>
        <v>#DIV/0!</v>
      </c>
      <c r="S132" s="53">
        <f t="shared" si="76"/>
        <v>0</v>
      </c>
      <c r="T132" s="53">
        <f t="shared" si="77"/>
        <v>0</v>
      </c>
      <c r="U132" s="53" t="e">
        <f t="shared" ref="U132:U195" si="98">+IF(I132="",IF(G132="",IF(S132&gt;D132,D132,D132-Q132),G132-Q132),"")</f>
        <v>#DIV/0!</v>
      </c>
      <c r="V132" s="53" t="str">
        <f t="shared" si="78"/>
        <v/>
      </c>
      <c r="W132" s="55" t="str">
        <f t="shared" si="79"/>
        <v>Charge from Profit &amp; Loss Account</v>
      </c>
      <c r="X132" s="27" t="e">
        <f t="shared" si="80"/>
        <v>#DIV/0!</v>
      </c>
      <c r="Y132" s="56" t="e">
        <f t="shared" ref="Y132:Y195" si="99">+L132*365</f>
        <v>#VALUE!</v>
      </c>
      <c r="Z132" s="57">
        <f t="shared" si="81"/>
        <v>0</v>
      </c>
      <c r="AA132" s="57">
        <f t="shared" si="82"/>
        <v>1</v>
      </c>
      <c r="AB132" s="57">
        <f t="shared" si="83"/>
        <v>1900</v>
      </c>
      <c r="AC132" s="57">
        <f t="shared" si="84"/>
        <v>1900</v>
      </c>
      <c r="AD132" s="58">
        <f t="shared" si="85"/>
        <v>0</v>
      </c>
      <c r="AE132" s="27" t="e">
        <f t="shared" si="86"/>
        <v>#DIV/0!</v>
      </c>
      <c r="AF132" s="27" t="e">
        <f t="shared" si="87"/>
        <v>#DIV/0!</v>
      </c>
      <c r="AG132" s="27" t="e">
        <f t="shared" si="88"/>
        <v>#DIV/0!</v>
      </c>
      <c r="AH132" s="27" t="e">
        <f t="shared" ref="AH132:AH195" si="100">IF(M132&gt;1,1/M132,1)</f>
        <v>#VALUE!</v>
      </c>
      <c r="AI132" s="27" t="e">
        <f t="shared" si="89"/>
        <v>#VALUE!</v>
      </c>
      <c r="AJ132" s="59">
        <f t="shared" si="90"/>
        <v>41729</v>
      </c>
      <c r="AK132" s="57">
        <f t="shared" si="91"/>
        <v>0</v>
      </c>
      <c r="AL132" s="57">
        <f t="shared" si="92"/>
        <v>1</v>
      </c>
      <c r="AM132" s="57">
        <f t="shared" si="93"/>
        <v>1900</v>
      </c>
      <c r="AN132" s="57">
        <f t="shared" si="94"/>
        <v>1900</v>
      </c>
      <c r="AO132" s="56" t="e">
        <f>DDB(D132,S132,M132,#REF!)</f>
        <v>#VALUE!</v>
      </c>
      <c r="AP132" s="59">
        <f t="shared" si="95"/>
        <v>0</v>
      </c>
      <c r="AQ132" s="60">
        <v>41730</v>
      </c>
      <c r="AR132" s="56">
        <f t="shared" si="70"/>
        <v>-41730</v>
      </c>
      <c r="AT132" s="58" t="e">
        <f t="shared" ref="AT132:AT195" si="101">U132-S132</f>
        <v>#DIV/0!</v>
      </c>
    </row>
    <row r="133" spans="1:46">
      <c r="A133" s="42" t="str">
        <f t="shared" si="96"/>
        <v/>
      </c>
      <c r="B133" s="78"/>
      <c r="C133" s="46"/>
      <c r="D133" s="46"/>
      <c r="E133" s="75"/>
      <c r="F133" s="46"/>
      <c r="G133" s="46"/>
      <c r="H133" s="47"/>
      <c r="I133" s="48"/>
      <c r="J133" s="49"/>
      <c r="K133" s="50">
        <f t="shared" si="97"/>
        <v>0</v>
      </c>
      <c r="L133" s="51" t="str">
        <f t="shared" si="71"/>
        <v/>
      </c>
      <c r="M133" s="51" t="str">
        <f t="shared" si="72"/>
        <v/>
      </c>
      <c r="N133" s="51" t="str">
        <f t="shared" si="73"/>
        <v/>
      </c>
      <c r="O133" s="52" t="e">
        <f t="shared" si="68"/>
        <v>#DIV/0!</v>
      </c>
      <c r="P133" s="53" t="str">
        <f t="shared" si="74"/>
        <v/>
      </c>
      <c r="Q133" s="54" t="e">
        <f t="shared" si="69"/>
        <v>#DIV/0!</v>
      </c>
      <c r="R133" s="54" t="e">
        <f t="shared" si="75"/>
        <v>#DIV/0!</v>
      </c>
      <c r="S133" s="53">
        <f t="shared" si="76"/>
        <v>0</v>
      </c>
      <c r="T133" s="53">
        <f t="shared" si="77"/>
        <v>0</v>
      </c>
      <c r="U133" s="53" t="e">
        <f t="shared" si="98"/>
        <v>#DIV/0!</v>
      </c>
      <c r="V133" s="53" t="str">
        <f t="shared" si="78"/>
        <v/>
      </c>
      <c r="W133" s="55" t="str">
        <f t="shared" si="79"/>
        <v>Charge from Profit &amp; Loss Account</v>
      </c>
      <c r="X133" s="27" t="e">
        <f t="shared" si="80"/>
        <v>#DIV/0!</v>
      </c>
      <c r="Y133" s="56" t="e">
        <f t="shared" si="99"/>
        <v>#VALUE!</v>
      </c>
      <c r="Z133" s="57">
        <f t="shared" si="81"/>
        <v>0</v>
      </c>
      <c r="AA133" s="57">
        <f t="shared" si="82"/>
        <v>1</v>
      </c>
      <c r="AB133" s="57">
        <f t="shared" si="83"/>
        <v>1900</v>
      </c>
      <c r="AC133" s="57">
        <f t="shared" si="84"/>
        <v>1900</v>
      </c>
      <c r="AD133" s="58">
        <f t="shared" si="85"/>
        <v>0</v>
      </c>
      <c r="AE133" s="27" t="e">
        <f t="shared" si="86"/>
        <v>#DIV/0!</v>
      </c>
      <c r="AF133" s="27" t="e">
        <f t="shared" si="87"/>
        <v>#DIV/0!</v>
      </c>
      <c r="AG133" s="27" t="e">
        <f t="shared" si="88"/>
        <v>#DIV/0!</v>
      </c>
      <c r="AH133" s="27" t="e">
        <f t="shared" si="100"/>
        <v>#VALUE!</v>
      </c>
      <c r="AI133" s="27" t="e">
        <f t="shared" si="89"/>
        <v>#VALUE!</v>
      </c>
      <c r="AJ133" s="59">
        <f t="shared" si="90"/>
        <v>41729</v>
      </c>
      <c r="AK133" s="57">
        <f t="shared" si="91"/>
        <v>0</v>
      </c>
      <c r="AL133" s="57">
        <f t="shared" si="92"/>
        <v>1</v>
      </c>
      <c r="AM133" s="57">
        <f t="shared" si="93"/>
        <v>1900</v>
      </c>
      <c r="AN133" s="57">
        <f t="shared" si="94"/>
        <v>1900</v>
      </c>
      <c r="AO133" s="56" t="e">
        <f>DDB(D133,S133,M133,#REF!)</f>
        <v>#VALUE!</v>
      </c>
      <c r="AP133" s="59">
        <f t="shared" si="95"/>
        <v>0</v>
      </c>
      <c r="AQ133" s="60">
        <v>41730</v>
      </c>
      <c r="AR133" s="56">
        <f t="shared" si="70"/>
        <v>-41730</v>
      </c>
      <c r="AT133" s="58" t="e">
        <f t="shared" si="101"/>
        <v>#DIV/0!</v>
      </c>
    </row>
    <row r="134" spans="1:46">
      <c r="A134" s="42" t="str">
        <f t="shared" si="96"/>
        <v/>
      </c>
      <c r="B134" s="78"/>
      <c r="C134" s="46"/>
      <c r="D134" s="46"/>
      <c r="E134" s="75"/>
      <c r="F134" s="46"/>
      <c r="G134" s="46"/>
      <c r="H134" s="47"/>
      <c r="I134" s="48"/>
      <c r="J134" s="49"/>
      <c r="K134" s="50">
        <f t="shared" si="97"/>
        <v>0</v>
      </c>
      <c r="L134" s="51" t="str">
        <f t="shared" si="71"/>
        <v/>
      </c>
      <c r="M134" s="51" t="str">
        <f t="shared" si="72"/>
        <v/>
      </c>
      <c r="N134" s="51" t="str">
        <f t="shared" si="73"/>
        <v/>
      </c>
      <c r="O134" s="52" t="e">
        <f t="shared" ref="O134:O197" si="102">IF(E134="",1-((S134/G134)^(1/F134)),IF(I134="",1-((S134/D134)^(AH134)),1-(((C134*0.05)/D134)^(AH134))))</f>
        <v>#DIV/0!</v>
      </c>
      <c r="P134" s="53" t="str">
        <f t="shared" si="74"/>
        <v/>
      </c>
      <c r="Q134" s="54" t="e">
        <f t="shared" ref="Q134:Q197" si="103">IF(I134="",IF(E134="",O134*G134*((DATE(AC134,3,31)-H134)+1)/365,O134*D134),D134*O134*AR134/365)</f>
        <v>#DIV/0!</v>
      </c>
      <c r="R134" s="54" t="e">
        <f t="shared" si="75"/>
        <v>#DIV/0!</v>
      </c>
      <c r="S134" s="53">
        <f t="shared" si="76"/>
        <v>0</v>
      </c>
      <c r="T134" s="53">
        <f t="shared" si="77"/>
        <v>0</v>
      </c>
      <c r="U134" s="53" t="e">
        <f t="shared" si="98"/>
        <v>#DIV/0!</v>
      </c>
      <c r="V134" s="53" t="str">
        <f t="shared" si="78"/>
        <v/>
      </c>
      <c r="W134" s="55" t="str">
        <f t="shared" si="79"/>
        <v>Charge from Profit &amp; Loss Account</v>
      </c>
      <c r="X134" s="27" t="e">
        <f t="shared" si="80"/>
        <v>#DIV/0!</v>
      </c>
      <c r="Y134" s="56" t="e">
        <f t="shared" si="99"/>
        <v>#VALUE!</v>
      </c>
      <c r="Z134" s="57">
        <f t="shared" si="81"/>
        <v>0</v>
      </c>
      <c r="AA134" s="57">
        <f t="shared" si="82"/>
        <v>1</v>
      </c>
      <c r="AB134" s="57">
        <f t="shared" si="83"/>
        <v>1900</v>
      </c>
      <c r="AC134" s="57">
        <f t="shared" si="84"/>
        <v>1900</v>
      </c>
      <c r="AD134" s="58">
        <f t="shared" si="85"/>
        <v>0</v>
      </c>
      <c r="AE134" s="27" t="e">
        <f t="shared" si="86"/>
        <v>#DIV/0!</v>
      </c>
      <c r="AF134" s="27" t="e">
        <f t="shared" si="87"/>
        <v>#DIV/0!</v>
      </c>
      <c r="AG134" s="27" t="e">
        <f t="shared" si="88"/>
        <v>#DIV/0!</v>
      </c>
      <c r="AH134" s="27" t="e">
        <f t="shared" si="100"/>
        <v>#VALUE!</v>
      </c>
      <c r="AI134" s="27" t="e">
        <f t="shared" si="89"/>
        <v>#VALUE!</v>
      </c>
      <c r="AJ134" s="59">
        <f t="shared" si="90"/>
        <v>41729</v>
      </c>
      <c r="AK134" s="57">
        <f t="shared" si="91"/>
        <v>0</v>
      </c>
      <c r="AL134" s="57">
        <f t="shared" si="92"/>
        <v>1</v>
      </c>
      <c r="AM134" s="57">
        <f t="shared" si="93"/>
        <v>1900</v>
      </c>
      <c r="AN134" s="57">
        <f t="shared" si="94"/>
        <v>1900</v>
      </c>
      <c r="AO134" s="56" t="e">
        <f>DDB(D134,S134,M134,#REF!)</f>
        <v>#VALUE!</v>
      </c>
      <c r="AP134" s="59">
        <f t="shared" si="95"/>
        <v>0</v>
      </c>
      <c r="AQ134" s="60">
        <v>41730</v>
      </c>
      <c r="AR134" s="56">
        <f t="shared" ref="AR134:AR197" si="104">AP134-AQ134</f>
        <v>-41730</v>
      </c>
      <c r="AT134" s="58" t="e">
        <f t="shared" si="101"/>
        <v>#DIV/0!</v>
      </c>
    </row>
    <row r="135" spans="1:46">
      <c r="A135" s="42" t="str">
        <f t="shared" si="96"/>
        <v/>
      </c>
      <c r="B135" s="78"/>
      <c r="C135" s="46"/>
      <c r="D135" s="46"/>
      <c r="E135" s="75"/>
      <c r="F135" s="46"/>
      <c r="G135" s="46"/>
      <c r="H135" s="47"/>
      <c r="I135" s="48"/>
      <c r="J135" s="49"/>
      <c r="K135" s="50">
        <f t="shared" si="97"/>
        <v>0</v>
      </c>
      <c r="L135" s="51" t="str">
        <f t="shared" si="71"/>
        <v/>
      </c>
      <c r="M135" s="51" t="str">
        <f t="shared" si="72"/>
        <v/>
      </c>
      <c r="N135" s="51" t="str">
        <f t="shared" si="73"/>
        <v/>
      </c>
      <c r="O135" s="52" t="e">
        <f t="shared" si="102"/>
        <v>#DIV/0!</v>
      </c>
      <c r="P135" s="53" t="str">
        <f t="shared" si="74"/>
        <v/>
      </c>
      <c r="Q135" s="54" t="e">
        <f t="shared" si="103"/>
        <v>#DIV/0!</v>
      </c>
      <c r="R135" s="54" t="e">
        <f t="shared" si="75"/>
        <v>#DIV/0!</v>
      </c>
      <c r="S135" s="53">
        <f t="shared" si="76"/>
        <v>0</v>
      </c>
      <c r="T135" s="53">
        <f t="shared" si="77"/>
        <v>0</v>
      </c>
      <c r="U135" s="53" t="e">
        <f t="shared" si="98"/>
        <v>#DIV/0!</v>
      </c>
      <c r="V135" s="53" t="str">
        <f t="shared" si="78"/>
        <v/>
      </c>
      <c r="W135" s="55" t="str">
        <f t="shared" si="79"/>
        <v>Charge from Profit &amp; Loss Account</v>
      </c>
      <c r="X135" s="27" t="e">
        <f t="shared" si="80"/>
        <v>#DIV/0!</v>
      </c>
      <c r="Y135" s="56" t="e">
        <f t="shared" si="99"/>
        <v>#VALUE!</v>
      </c>
      <c r="Z135" s="57">
        <f t="shared" si="81"/>
        <v>0</v>
      </c>
      <c r="AA135" s="57">
        <f t="shared" si="82"/>
        <v>1</v>
      </c>
      <c r="AB135" s="57">
        <f t="shared" si="83"/>
        <v>1900</v>
      </c>
      <c r="AC135" s="57">
        <f t="shared" si="84"/>
        <v>1900</v>
      </c>
      <c r="AD135" s="58">
        <f t="shared" si="85"/>
        <v>0</v>
      </c>
      <c r="AE135" s="27" t="e">
        <f t="shared" si="86"/>
        <v>#DIV/0!</v>
      </c>
      <c r="AF135" s="27" t="e">
        <f t="shared" si="87"/>
        <v>#DIV/0!</v>
      </c>
      <c r="AG135" s="27" t="e">
        <f t="shared" si="88"/>
        <v>#DIV/0!</v>
      </c>
      <c r="AH135" s="27" t="e">
        <f t="shared" si="100"/>
        <v>#VALUE!</v>
      </c>
      <c r="AI135" s="27" t="e">
        <f t="shared" si="89"/>
        <v>#VALUE!</v>
      </c>
      <c r="AJ135" s="59">
        <f t="shared" si="90"/>
        <v>41729</v>
      </c>
      <c r="AK135" s="57">
        <f t="shared" si="91"/>
        <v>0</v>
      </c>
      <c r="AL135" s="57">
        <f t="shared" si="92"/>
        <v>1</v>
      </c>
      <c r="AM135" s="57">
        <f t="shared" si="93"/>
        <v>1900</v>
      </c>
      <c r="AN135" s="57">
        <f t="shared" si="94"/>
        <v>1900</v>
      </c>
      <c r="AO135" s="56" t="e">
        <f>DDB(D135,S135,M135,#REF!)</f>
        <v>#VALUE!</v>
      </c>
      <c r="AP135" s="59">
        <f t="shared" si="95"/>
        <v>0</v>
      </c>
      <c r="AQ135" s="60">
        <v>41730</v>
      </c>
      <c r="AR135" s="56">
        <f t="shared" si="104"/>
        <v>-41730</v>
      </c>
      <c r="AT135" s="58" t="e">
        <f t="shared" si="101"/>
        <v>#DIV/0!</v>
      </c>
    </row>
    <row r="136" spans="1:46">
      <c r="A136" s="42" t="str">
        <f t="shared" si="96"/>
        <v/>
      </c>
      <c r="B136" s="78"/>
      <c r="C136" s="46"/>
      <c r="D136" s="46"/>
      <c r="E136" s="75"/>
      <c r="F136" s="46"/>
      <c r="G136" s="46"/>
      <c r="H136" s="47"/>
      <c r="I136" s="48"/>
      <c r="J136" s="49"/>
      <c r="K136" s="50">
        <f t="shared" si="97"/>
        <v>0</v>
      </c>
      <c r="L136" s="51" t="str">
        <f t="shared" si="71"/>
        <v/>
      </c>
      <c r="M136" s="51" t="str">
        <f t="shared" si="72"/>
        <v/>
      </c>
      <c r="N136" s="51" t="str">
        <f t="shared" si="73"/>
        <v/>
      </c>
      <c r="O136" s="52" t="e">
        <f t="shared" si="102"/>
        <v>#DIV/0!</v>
      </c>
      <c r="P136" s="53" t="str">
        <f t="shared" si="74"/>
        <v/>
      </c>
      <c r="Q136" s="54" t="e">
        <f t="shared" si="103"/>
        <v>#DIV/0!</v>
      </c>
      <c r="R136" s="54" t="e">
        <f t="shared" si="75"/>
        <v>#DIV/0!</v>
      </c>
      <c r="S136" s="53">
        <f t="shared" si="76"/>
        <v>0</v>
      </c>
      <c r="T136" s="53">
        <f t="shared" si="77"/>
        <v>0</v>
      </c>
      <c r="U136" s="53" t="e">
        <f t="shared" si="98"/>
        <v>#DIV/0!</v>
      </c>
      <c r="V136" s="53" t="str">
        <f t="shared" si="78"/>
        <v/>
      </c>
      <c r="W136" s="55" t="str">
        <f t="shared" si="79"/>
        <v>Charge from Profit &amp; Loss Account</v>
      </c>
      <c r="X136" s="27" t="e">
        <f t="shared" si="80"/>
        <v>#DIV/0!</v>
      </c>
      <c r="Y136" s="56" t="e">
        <f t="shared" si="99"/>
        <v>#VALUE!</v>
      </c>
      <c r="Z136" s="57">
        <f t="shared" si="81"/>
        <v>0</v>
      </c>
      <c r="AA136" s="57">
        <f t="shared" si="82"/>
        <v>1</v>
      </c>
      <c r="AB136" s="57">
        <f t="shared" si="83"/>
        <v>1900</v>
      </c>
      <c r="AC136" s="57">
        <f t="shared" si="84"/>
        <v>1900</v>
      </c>
      <c r="AD136" s="58">
        <f t="shared" si="85"/>
        <v>0</v>
      </c>
      <c r="AE136" s="27" t="e">
        <f t="shared" si="86"/>
        <v>#DIV/0!</v>
      </c>
      <c r="AF136" s="27" t="e">
        <f t="shared" si="87"/>
        <v>#DIV/0!</v>
      </c>
      <c r="AG136" s="27" t="e">
        <f t="shared" si="88"/>
        <v>#DIV/0!</v>
      </c>
      <c r="AH136" s="27" t="e">
        <f t="shared" si="100"/>
        <v>#VALUE!</v>
      </c>
      <c r="AI136" s="27" t="e">
        <f t="shared" si="89"/>
        <v>#VALUE!</v>
      </c>
      <c r="AJ136" s="59">
        <f t="shared" si="90"/>
        <v>41729</v>
      </c>
      <c r="AK136" s="57">
        <f t="shared" si="91"/>
        <v>0</v>
      </c>
      <c r="AL136" s="57">
        <f t="shared" si="92"/>
        <v>1</v>
      </c>
      <c r="AM136" s="57">
        <f t="shared" si="93"/>
        <v>1900</v>
      </c>
      <c r="AN136" s="57">
        <f t="shared" si="94"/>
        <v>1900</v>
      </c>
      <c r="AO136" s="56" t="e">
        <f>DDB(D136,S136,M136,#REF!)</f>
        <v>#VALUE!</v>
      </c>
      <c r="AP136" s="59">
        <f t="shared" si="95"/>
        <v>0</v>
      </c>
      <c r="AQ136" s="60">
        <v>41730</v>
      </c>
      <c r="AR136" s="56">
        <f t="shared" si="104"/>
        <v>-41730</v>
      </c>
      <c r="AT136" s="58" t="e">
        <f t="shared" si="101"/>
        <v>#DIV/0!</v>
      </c>
    </row>
    <row r="137" spans="1:46">
      <c r="A137" s="42" t="str">
        <f t="shared" si="96"/>
        <v/>
      </c>
      <c r="B137" s="78"/>
      <c r="C137" s="46"/>
      <c r="D137" s="46"/>
      <c r="E137" s="75"/>
      <c r="F137" s="46"/>
      <c r="G137" s="46"/>
      <c r="H137" s="47"/>
      <c r="I137" s="48"/>
      <c r="J137" s="49"/>
      <c r="K137" s="50">
        <f t="shared" si="97"/>
        <v>0</v>
      </c>
      <c r="L137" s="51" t="str">
        <f t="shared" si="71"/>
        <v/>
      </c>
      <c r="M137" s="51" t="str">
        <f t="shared" si="72"/>
        <v/>
      </c>
      <c r="N137" s="51" t="str">
        <f t="shared" si="73"/>
        <v/>
      </c>
      <c r="O137" s="52" t="e">
        <f t="shared" si="102"/>
        <v>#DIV/0!</v>
      </c>
      <c r="P137" s="53" t="str">
        <f t="shared" si="74"/>
        <v/>
      </c>
      <c r="Q137" s="54" t="e">
        <f t="shared" si="103"/>
        <v>#DIV/0!</v>
      </c>
      <c r="R137" s="54" t="e">
        <f t="shared" si="75"/>
        <v>#DIV/0!</v>
      </c>
      <c r="S137" s="53">
        <f t="shared" si="76"/>
        <v>0</v>
      </c>
      <c r="T137" s="53">
        <f t="shared" si="77"/>
        <v>0</v>
      </c>
      <c r="U137" s="53" t="e">
        <f t="shared" si="98"/>
        <v>#DIV/0!</v>
      </c>
      <c r="V137" s="53" t="str">
        <f t="shared" si="78"/>
        <v/>
      </c>
      <c r="W137" s="55" t="str">
        <f t="shared" si="79"/>
        <v>Charge from Profit &amp; Loss Account</v>
      </c>
      <c r="X137" s="27" t="e">
        <f t="shared" si="80"/>
        <v>#DIV/0!</v>
      </c>
      <c r="Y137" s="56" t="e">
        <f t="shared" si="99"/>
        <v>#VALUE!</v>
      </c>
      <c r="Z137" s="57">
        <f t="shared" si="81"/>
        <v>0</v>
      </c>
      <c r="AA137" s="57">
        <f t="shared" si="82"/>
        <v>1</v>
      </c>
      <c r="AB137" s="57">
        <f t="shared" si="83"/>
        <v>1900</v>
      </c>
      <c r="AC137" s="57">
        <f t="shared" si="84"/>
        <v>1900</v>
      </c>
      <c r="AD137" s="58">
        <f t="shared" si="85"/>
        <v>0</v>
      </c>
      <c r="AE137" s="27" t="e">
        <f t="shared" si="86"/>
        <v>#DIV/0!</v>
      </c>
      <c r="AF137" s="27" t="e">
        <f t="shared" si="87"/>
        <v>#DIV/0!</v>
      </c>
      <c r="AG137" s="27" t="e">
        <f t="shared" si="88"/>
        <v>#DIV/0!</v>
      </c>
      <c r="AH137" s="27" t="e">
        <f t="shared" si="100"/>
        <v>#VALUE!</v>
      </c>
      <c r="AI137" s="27" t="e">
        <f t="shared" si="89"/>
        <v>#VALUE!</v>
      </c>
      <c r="AJ137" s="59">
        <f t="shared" si="90"/>
        <v>41729</v>
      </c>
      <c r="AK137" s="57">
        <f t="shared" si="91"/>
        <v>0</v>
      </c>
      <c r="AL137" s="57">
        <f t="shared" si="92"/>
        <v>1</v>
      </c>
      <c r="AM137" s="57">
        <f t="shared" si="93"/>
        <v>1900</v>
      </c>
      <c r="AN137" s="57">
        <f t="shared" si="94"/>
        <v>1900</v>
      </c>
      <c r="AO137" s="56" t="e">
        <f>DDB(D137,S137,M137,#REF!)</f>
        <v>#VALUE!</v>
      </c>
      <c r="AP137" s="59">
        <f t="shared" si="95"/>
        <v>0</v>
      </c>
      <c r="AQ137" s="60">
        <v>41730</v>
      </c>
      <c r="AR137" s="56">
        <f t="shared" si="104"/>
        <v>-41730</v>
      </c>
      <c r="AT137" s="58" t="e">
        <f t="shared" si="101"/>
        <v>#DIV/0!</v>
      </c>
    </row>
    <row r="138" spans="1:46">
      <c r="A138" s="42" t="str">
        <f t="shared" si="96"/>
        <v/>
      </c>
      <c r="B138" s="78"/>
      <c r="C138" s="46"/>
      <c r="D138" s="46"/>
      <c r="E138" s="75"/>
      <c r="F138" s="46"/>
      <c r="G138" s="46"/>
      <c r="H138" s="47"/>
      <c r="I138" s="48"/>
      <c r="J138" s="49"/>
      <c r="K138" s="50">
        <f t="shared" si="97"/>
        <v>0</v>
      </c>
      <c r="L138" s="51" t="str">
        <f t="shared" si="71"/>
        <v/>
      </c>
      <c r="M138" s="51" t="str">
        <f t="shared" si="72"/>
        <v/>
      </c>
      <c r="N138" s="51" t="str">
        <f t="shared" si="73"/>
        <v/>
      </c>
      <c r="O138" s="52" t="e">
        <f t="shared" si="102"/>
        <v>#DIV/0!</v>
      </c>
      <c r="P138" s="53" t="str">
        <f t="shared" si="74"/>
        <v/>
      </c>
      <c r="Q138" s="54" t="e">
        <f t="shared" si="103"/>
        <v>#DIV/0!</v>
      </c>
      <c r="R138" s="54" t="e">
        <f t="shared" si="75"/>
        <v>#DIV/0!</v>
      </c>
      <c r="S138" s="53">
        <f t="shared" si="76"/>
        <v>0</v>
      </c>
      <c r="T138" s="53">
        <f t="shared" si="77"/>
        <v>0</v>
      </c>
      <c r="U138" s="53" t="e">
        <f t="shared" si="98"/>
        <v>#DIV/0!</v>
      </c>
      <c r="V138" s="53" t="str">
        <f t="shared" si="78"/>
        <v/>
      </c>
      <c r="W138" s="55" t="str">
        <f t="shared" si="79"/>
        <v>Charge from Profit &amp; Loss Account</v>
      </c>
      <c r="X138" s="27" t="e">
        <f t="shared" si="80"/>
        <v>#DIV/0!</v>
      </c>
      <c r="Y138" s="56" t="e">
        <f t="shared" si="99"/>
        <v>#VALUE!</v>
      </c>
      <c r="Z138" s="57">
        <f t="shared" si="81"/>
        <v>0</v>
      </c>
      <c r="AA138" s="57">
        <f t="shared" si="82"/>
        <v>1</v>
      </c>
      <c r="AB138" s="57">
        <f t="shared" si="83"/>
        <v>1900</v>
      </c>
      <c r="AC138" s="57">
        <f t="shared" si="84"/>
        <v>1900</v>
      </c>
      <c r="AD138" s="58">
        <f t="shared" si="85"/>
        <v>0</v>
      </c>
      <c r="AE138" s="27" t="e">
        <f t="shared" si="86"/>
        <v>#DIV/0!</v>
      </c>
      <c r="AF138" s="27" t="e">
        <f t="shared" si="87"/>
        <v>#DIV/0!</v>
      </c>
      <c r="AG138" s="27" t="e">
        <f t="shared" si="88"/>
        <v>#DIV/0!</v>
      </c>
      <c r="AH138" s="27" t="e">
        <f t="shared" si="100"/>
        <v>#VALUE!</v>
      </c>
      <c r="AI138" s="27" t="e">
        <f t="shared" si="89"/>
        <v>#VALUE!</v>
      </c>
      <c r="AJ138" s="59">
        <f t="shared" si="90"/>
        <v>41729</v>
      </c>
      <c r="AK138" s="57">
        <f t="shared" si="91"/>
        <v>0</v>
      </c>
      <c r="AL138" s="57">
        <f t="shared" si="92"/>
        <v>1</v>
      </c>
      <c r="AM138" s="57">
        <f t="shared" si="93"/>
        <v>1900</v>
      </c>
      <c r="AN138" s="57">
        <f t="shared" si="94"/>
        <v>1900</v>
      </c>
      <c r="AO138" s="56" t="e">
        <f>DDB(D138,S138,M138,#REF!)</f>
        <v>#VALUE!</v>
      </c>
      <c r="AP138" s="59">
        <f t="shared" si="95"/>
        <v>0</v>
      </c>
      <c r="AQ138" s="60">
        <v>41730</v>
      </c>
      <c r="AR138" s="56">
        <f t="shared" si="104"/>
        <v>-41730</v>
      </c>
      <c r="AT138" s="58" t="e">
        <f t="shared" si="101"/>
        <v>#DIV/0!</v>
      </c>
    </row>
    <row r="139" spans="1:46">
      <c r="A139" s="42" t="str">
        <f t="shared" si="96"/>
        <v/>
      </c>
      <c r="B139" s="78"/>
      <c r="C139" s="46"/>
      <c r="D139" s="46"/>
      <c r="E139" s="75"/>
      <c r="F139" s="46"/>
      <c r="G139" s="46"/>
      <c r="H139" s="47"/>
      <c r="I139" s="48"/>
      <c r="J139" s="49"/>
      <c r="K139" s="50">
        <f t="shared" si="97"/>
        <v>0</v>
      </c>
      <c r="L139" s="51" t="str">
        <f t="shared" si="71"/>
        <v/>
      </c>
      <c r="M139" s="51" t="str">
        <f t="shared" si="72"/>
        <v/>
      </c>
      <c r="N139" s="51" t="str">
        <f t="shared" si="73"/>
        <v/>
      </c>
      <c r="O139" s="52" t="e">
        <f t="shared" si="102"/>
        <v>#DIV/0!</v>
      </c>
      <c r="P139" s="53" t="str">
        <f t="shared" si="74"/>
        <v/>
      </c>
      <c r="Q139" s="54" t="e">
        <f t="shared" si="103"/>
        <v>#DIV/0!</v>
      </c>
      <c r="R139" s="54" t="e">
        <f t="shared" si="75"/>
        <v>#DIV/0!</v>
      </c>
      <c r="S139" s="53">
        <f t="shared" si="76"/>
        <v>0</v>
      </c>
      <c r="T139" s="53">
        <f t="shared" si="77"/>
        <v>0</v>
      </c>
      <c r="U139" s="53" t="e">
        <f t="shared" si="98"/>
        <v>#DIV/0!</v>
      </c>
      <c r="V139" s="53" t="str">
        <f t="shared" si="78"/>
        <v/>
      </c>
      <c r="W139" s="55" t="str">
        <f t="shared" si="79"/>
        <v>Charge from Profit &amp; Loss Account</v>
      </c>
      <c r="X139" s="27" t="e">
        <f t="shared" si="80"/>
        <v>#DIV/0!</v>
      </c>
      <c r="Y139" s="56" t="e">
        <f t="shared" si="99"/>
        <v>#VALUE!</v>
      </c>
      <c r="Z139" s="57">
        <f t="shared" si="81"/>
        <v>0</v>
      </c>
      <c r="AA139" s="57">
        <f t="shared" si="82"/>
        <v>1</v>
      </c>
      <c r="AB139" s="57">
        <f t="shared" si="83"/>
        <v>1900</v>
      </c>
      <c r="AC139" s="57">
        <f t="shared" si="84"/>
        <v>1900</v>
      </c>
      <c r="AD139" s="58">
        <f t="shared" si="85"/>
        <v>0</v>
      </c>
      <c r="AE139" s="27" t="e">
        <f t="shared" si="86"/>
        <v>#DIV/0!</v>
      </c>
      <c r="AF139" s="27" t="e">
        <f t="shared" si="87"/>
        <v>#DIV/0!</v>
      </c>
      <c r="AG139" s="27" t="e">
        <f t="shared" si="88"/>
        <v>#DIV/0!</v>
      </c>
      <c r="AH139" s="27" t="e">
        <f t="shared" si="100"/>
        <v>#VALUE!</v>
      </c>
      <c r="AI139" s="27" t="e">
        <f t="shared" si="89"/>
        <v>#VALUE!</v>
      </c>
      <c r="AJ139" s="59">
        <f t="shared" si="90"/>
        <v>41729</v>
      </c>
      <c r="AK139" s="57">
        <f t="shared" si="91"/>
        <v>0</v>
      </c>
      <c r="AL139" s="57">
        <f t="shared" si="92"/>
        <v>1</v>
      </c>
      <c r="AM139" s="57">
        <f t="shared" si="93"/>
        <v>1900</v>
      </c>
      <c r="AN139" s="57">
        <f t="shared" si="94"/>
        <v>1900</v>
      </c>
      <c r="AO139" s="56" t="e">
        <f>DDB(D139,S139,M139,#REF!)</f>
        <v>#VALUE!</v>
      </c>
      <c r="AP139" s="59">
        <f t="shared" si="95"/>
        <v>0</v>
      </c>
      <c r="AQ139" s="60">
        <v>41730</v>
      </c>
      <c r="AR139" s="56">
        <f t="shared" si="104"/>
        <v>-41730</v>
      </c>
      <c r="AT139" s="58" t="e">
        <f t="shared" si="101"/>
        <v>#DIV/0!</v>
      </c>
    </row>
    <row r="140" spans="1:46">
      <c r="A140" s="42" t="str">
        <f t="shared" si="96"/>
        <v/>
      </c>
      <c r="B140" s="78"/>
      <c r="C140" s="46"/>
      <c r="D140" s="46"/>
      <c r="E140" s="75"/>
      <c r="F140" s="46"/>
      <c r="G140" s="46"/>
      <c r="H140" s="47"/>
      <c r="I140" s="48"/>
      <c r="J140" s="49"/>
      <c r="K140" s="50">
        <f t="shared" si="97"/>
        <v>0</v>
      </c>
      <c r="L140" s="51" t="str">
        <f t="shared" si="71"/>
        <v/>
      </c>
      <c r="M140" s="51" t="str">
        <f t="shared" si="72"/>
        <v/>
      </c>
      <c r="N140" s="51" t="str">
        <f t="shared" si="73"/>
        <v/>
      </c>
      <c r="O140" s="52" t="e">
        <f t="shared" si="102"/>
        <v>#DIV/0!</v>
      </c>
      <c r="P140" s="53" t="str">
        <f t="shared" si="74"/>
        <v/>
      </c>
      <c r="Q140" s="54" t="e">
        <f t="shared" si="103"/>
        <v>#DIV/0!</v>
      </c>
      <c r="R140" s="54" t="e">
        <f t="shared" si="75"/>
        <v>#DIV/0!</v>
      </c>
      <c r="S140" s="53">
        <f t="shared" si="76"/>
        <v>0</v>
      </c>
      <c r="T140" s="53">
        <f t="shared" si="77"/>
        <v>0</v>
      </c>
      <c r="U140" s="53" t="e">
        <f t="shared" si="98"/>
        <v>#DIV/0!</v>
      </c>
      <c r="V140" s="53" t="str">
        <f t="shared" si="78"/>
        <v/>
      </c>
      <c r="W140" s="55" t="str">
        <f t="shared" si="79"/>
        <v>Charge from Profit &amp; Loss Account</v>
      </c>
      <c r="X140" s="27" t="e">
        <f t="shared" si="80"/>
        <v>#DIV/0!</v>
      </c>
      <c r="Y140" s="56" t="e">
        <f t="shared" si="99"/>
        <v>#VALUE!</v>
      </c>
      <c r="Z140" s="57">
        <f t="shared" si="81"/>
        <v>0</v>
      </c>
      <c r="AA140" s="57">
        <f t="shared" si="82"/>
        <v>1</v>
      </c>
      <c r="AB140" s="57">
        <f t="shared" si="83"/>
        <v>1900</v>
      </c>
      <c r="AC140" s="57">
        <f t="shared" si="84"/>
        <v>1900</v>
      </c>
      <c r="AD140" s="58">
        <f t="shared" si="85"/>
        <v>0</v>
      </c>
      <c r="AE140" s="27" t="e">
        <f t="shared" si="86"/>
        <v>#DIV/0!</v>
      </c>
      <c r="AF140" s="27" t="e">
        <f t="shared" si="87"/>
        <v>#DIV/0!</v>
      </c>
      <c r="AG140" s="27" t="e">
        <f t="shared" si="88"/>
        <v>#DIV/0!</v>
      </c>
      <c r="AH140" s="27" t="e">
        <f t="shared" si="100"/>
        <v>#VALUE!</v>
      </c>
      <c r="AI140" s="27" t="e">
        <f t="shared" si="89"/>
        <v>#VALUE!</v>
      </c>
      <c r="AJ140" s="59">
        <f t="shared" si="90"/>
        <v>41729</v>
      </c>
      <c r="AK140" s="57">
        <f t="shared" si="91"/>
        <v>0</v>
      </c>
      <c r="AL140" s="57">
        <f t="shared" si="92"/>
        <v>1</v>
      </c>
      <c r="AM140" s="57">
        <f t="shared" si="93"/>
        <v>1900</v>
      </c>
      <c r="AN140" s="57">
        <f t="shared" si="94"/>
        <v>1900</v>
      </c>
      <c r="AO140" s="56" t="e">
        <f>DDB(D140,S140,M140,#REF!)</f>
        <v>#VALUE!</v>
      </c>
      <c r="AP140" s="59">
        <f t="shared" si="95"/>
        <v>0</v>
      </c>
      <c r="AQ140" s="60">
        <v>41730</v>
      </c>
      <c r="AR140" s="56">
        <f t="shared" si="104"/>
        <v>-41730</v>
      </c>
      <c r="AT140" s="58" t="e">
        <f t="shared" si="101"/>
        <v>#DIV/0!</v>
      </c>
    </row>
    <row r="141" spans="1:46">
      <c r="A141" s="42" t="str">
        <f t="shared" si="96"/>
        <v/>
      </c>
      <c r="B141" s="78"/>
      <c r="C141" s="46"/>
      <c r="D141" s="46"/>
      <c r="E141" s="75"/>
      <c r="F141" s="46"/>
      <c r="G141" s="46"/>
      <c r="H141" s="47"/>
      <c r="I141" s="48"/>
      <c r="J141" s="49"/>
      <c r="K141" s="50">
        <f t="shared" si="97"/>
        <v>0</v>
      </c>
      <c r="L141" s="51" t="str">
        <f t="shared" si="71"/>
        <v/>
      </c>
      <c r="M141" s="51" t="str">
        <f t="shared" si="72"/>
        <v/>
      </c>
      <c r="N141" s="51" t="str">
        <f t="shared" si="73"/>
        <v/>
      </c>
      <c r="O141" s="52" t="e">
        <f t="shared" si="102"/>
        <v>#DIV/0!</v>
      </c>
      <c r="P141" s="53" t="str">
        <f t="shared" si="74"/>
        <v/>
      </c>
      <c r="Q141" s="54" t="e">
        <f t="shared" si="103"/>
        <v>#DIV/0!</v>
      </c>
      <c r="R141" s="54" t="e">
        <f t="shared" si="75"/>
        <v>#DIV/0!</v>
      </c>
      <c r="S141" s="53">
        <f t="shared" si="76"/>
        <v>0</v>
      </c>
      <c r="T141" s="53">
        <f t="shared" si="77"/>
        <v>0</v>
      </c>
      <c r="U141" s="53" t="e">
        <f t="shared" si="98"/>
        <v>#DIV/0!</v>
      </c>
      <c r="V141" s="53" t="str">
        <f t="shared" si="78"/>
        <v/>
      </c>
      <c r="W141" s="55" t="str">
        <f t="shared" si="79"/>
        <v>Charge from Profit &amp; Loss Account</v>
      </c>
      <c r="X141" s="27" t="e">
        <f t="shared" si="80"/>
        <v>#DIV/0!</v>
      </c>
      <c r="Y141" s="56" t="e">
        <f t="shared" si="99"/>
        <v>#VALUE!</v>
      </c>
      <c r="Z141" s="57">
        <f t="shared" si="81"/>
        <v>0</v>
      </c>
      <c r="AA141" s="57">
        <f t="shared" si="82"/>
        <v>1</v>
      </c>
      <c r="AB141" s="57">
        <f t="shared" si="83"/>
        <v>1900</v>
      </c>
      <c r="AC141" s="57">
        <f t="shared" si="84"/>
        <v>1900</v>
      </c>
      <c r="AD141" s="58">
        <f t="shared" si="85"/>
        <v>0</v>
      </c>
      <c r="AE141" s="27" t="e">
        <f t="shared" si="86"/>
        <v>#DIV/0!</v>
      </c>
      <c r="AF141" s="27" t="e">
        <f t="shared" si="87"/>
        <v>#DIV/0!</v>
      </c>
      <c r="AG141" s="27" t="e">
        <f t="shared" si="88"/>
        <v>#DIV/0!</v>
      </c>
      <c r="AH141" s="27" t="e">
        <f t="shared" si="100"/>
        <v>#VALUE!</v>
      </c>
      <c r="AI141" s="27" t="e">
        <f t="shared" si="89"/>
        <v>#VALUE!</v>
      </c>
      <c r="AJ141" s="59">
        <f t="shared" si="90"/>
        <v>41729</v>
      </c>
      <c r="AK141" s="57">
        <f t="shared" si="91"/>
        <v>0</v>
      </c>
      <c r="AL141" s="57">
        <f t="shared" si="92"/>
        <v>1</v>
      </c>
      <c r="AM141" s="57">
        <f t="shared" si="93"/>
        <v>1900</v>
      </c>
      <c r="AN141" s="57">
        <f t="shared" si="94"/>
        <v>1900</v>
      </c>
      <c r="AO141" s="56" t="e">
        <f>DDB(D141,S141,M141,#REF!)</f>
        <v>#VALUE!</v>
      </c>
      <c r="AP141" s="59">
        <f t="shared" si="95"/>
        <v>0</v>
      </c>
      <c r="AQ141" s="60">
        <v>41730</v>
      </c>
      <c r="AR141" s="56">
        <f t="shared" si="104"/>
        <v>-41730</v>
      </c>
      <c r="AT141" s="58" t="e">
        <f t="shared" si="101"/>
        <v>#DIV/0!</v>
      </c>
    </row>
    <row r="142" spans="1:46">
      <c r="A142" s="42" t="str">
        <f t="shared" si="96"/>
        <v/>
      </c>
      <c r="B142" s="78"/>
      <c r="C142" s="46"/>
      <c r="D142" s="46"/>
      <c r="E142" s="75"/>
      <c r="F142" s="46"/>
      <c r="G142" s="46"/>
      <c r="H142" s="47"/>
      <c r="I142" s="48"/>
      <c r="J142" s="49"/>
      <c r="K142" s="50">
        <f t="shared" si="97"/>
        <v>0</v>
      </c>
      <c r="L142" s="51" t="str">
        <f t="shared" si="71"/>
        <v/>
      </c>
      <c r="M142" s="51" t="str">
        <f t="shared" si="72"/>
        <v/>
      </c>
      <c r="N142" s="51" t="str">
        <f t="shared" si="73"/>
        <v/>
      </c>
      <c r="O142" s="52" t="e">
        <f t="shared" si="102"/>
        <v>#DIV/0!</v>
      </c>
      <c r="P142" s="53" t="str">
        <f t="shared" si="74"/>
        <v/>
      </c>
      <c r="Q142" s="54" t="e">
        <f t="shared" si="103"/>
        <v>#DIV/0!</v>
      </c>
      <c r="R142" s="54" t="e">
        <f t="shared" si="75"/>
        <v>#DIV/0!</v>
      </c>
      <c r="S142" s="53">
        <f t="shared" si="76"/>
        <v>0</v>
      </c>
      <c r="T142" s="53">
        <f t="shared" si="77"/>
        <v>0</v>
      </c>
      <c r="U142" s="53" t="e">
        <f t="shared" si="98"/>
        <v>#DIV/0!</v>
      </c>
      <c r="V142" s="53" t="str">
        <f t="shared" si="78"/>
        <v/>
      </c>
      <c r="W142" s="55" t="str">
        <f t="shared" si="79"/>
        <v>Charge from Profit &amp; Loss Account</v>
      </c>
      <c r="X142" s="27" t="e">
        <f t="shared" si="80"/>
        <v>#DIV/0!</v>
      </c>
      <c r="Y142" s="56" t="e">
        <f t="shared" si="99"/>
        <v>#VALUE!</v>
      </c>
      <c r="Z142" s="57">
        <f t="shared" si="81"/>
        <v>0</v>
      </c>
      <c r="AA142" s="57">
        <f t="shared" si="82"/>
        <v>1</v>
      </c>
      <c r="AB142" s="57">
        <f t="shared" si="83"/>
        <v>1900</v>
      </c>
      <c r="AC142" s="57">
        <f t="shared" si="84"/>
        <v>1900</v>
      </c>
      <c r="AD142" s="58">
        <f t="shared" si="85"/>
        <v>0</v>
      </c>
      <c r="AE142" s="27" t="e">
        <f t="shared" si="86"/>
        <v>#DIV/0!</v>
      </c>
      <c r="AF142" s="27" t="e">
        <f t="shared" si="87"/>
        <v>#DIV/0!</v>
      </c>
      <c r="AG142" s="27" t="e">
        <f t="shared" si="88"/>
        <v>#DIV/0!</v>
      </c>
      <c r="AH142" s="27" t="e">
        <f t="shared" si="100"/>
        <v>#VALUE!</v>
      </c>
      <c r="AI142" s="27" t="e">
        <f t="shared" si="89"/>
        <v>#VALUE!</v>
      </c>
      <c r="AJ142" s="59">
        <f t="shared" si="90"/>
        <v>41729</v>
      </c>
      <c r="AK142" s="57">
        <f t="shared" si="91"/>
        <v>0</v>
      </c>
      <c r="AL142" s="57">
        <f t="shared" si="92"/>
        <v>1</v>
      </c>
      <c r="AM142" s="57">
        <f t="shared" si="93"/>
        <v>1900</v>
      </c>
      <c r="AN142" s="57">
        <f t="shared" si="94"/>
        <v>1900</v>
      </c>
      <c r="AO142" s="56" t="e">
        <f>DDB(D142,S142,M142,#REF!)</f>
        <v>#VALUE!</v>
      </c>
      <c r="AP142" s="59">
        <f t="shared" si="95"/>
        <v>0</v>
      </c>
      <c r="AQ142" s="60">
        <v>41730</v>
      </c>
      <c r="AR142" s="56">
        <f t="shared" si="104"/>
        <v>-41730</v>
      </c>
      <c r="AT142" s="58" t="e">
        <f t="shared" si="101"/>
        <v>#DIV/0!</v>
      </c>
    </row>
    <row r="143" spans="1:46">
      <c r="A143" s="42" t="str">
        <f t="shared" si="96"/>
        <v/>
      </c>
      <c r="B143" s="78"/>
      <c r="C143" s="46"/>
      <c r="D143" s="46"/>
      <c r="E143" s="75"/>
      <c r="F143" s="46"/>
      <c r="G143" s="46"/>
      <c r="H143" s="47"/>
      <c r="I143" s="48"/>
      <c r="J143" s="49"/>
      <c r="K143" s="50">
        <f t="shared" si="97"/>
        <v>0</v>
      </c>
      <c r="L143" s="51" t="str">
        <f t="shared" si="71"/>
        <v/>
      </c>
      <c r="M143" s="51" t="str">
        <f t="shared" si="72"/>
        <v/>
      </c>
      <c r="N143" s="51" t="str">
        <f t="shared" si="73"/>
        <v/>
      </c>
      <c r="O143" s="52" t="e">
        <f t="shared" si="102"/>
        <v>#DIV/0!</v>
      </c>
      <c r="P143" s="53" t="str">
        <f t="shared" si="74"/>
        <v/>
      </c>
      <c r="Q143" s="54" t="e">
        <f t="shared" si="103"/>
        <v>#DIV/0!</v>
      </c>
      <c r="R143" s="54" t="e">
        <f t="shared" si="75"/>
        <v>#DIV/0!</v>
      </c>
      <c r="S143" s="53">
        <f t="shared" si="76"/>
        <v>0</v>
      </c>
      <c r="T143" s="53">
        <f t="shared" si="77"/>
        <v>0</v>
      </c>
      <c r="U143" s="53" t="e">
        <f t="shared" si="98"/>
        <v>#DIV/0!</v>
      </c>
      <c r="V143" s="53" t="str">
        <f t="shared" si="78"/>
        <v/>
      </c>
      <c r="W143" s="55" t="str">
        <f t="shared" si="79"/>
        <v>Charge from Profit &amp; Loss Account</v>
      </c>
      <c r="X143" s="27" t="e">
        <f t="shared" si="80"/>
        <v>#DIV/0!</v>
      </c>
      <c r="Y143" s="56" t="e">
        <f t="shared" si="99"/>
        <v>#VALUE!</v>
      </c>
      <c r="Z143" s="57">
        <f t="shared" si="81"/>
        <v>0</v>
      </c>
      <c r="AA143" s="57">
        <f t="shared" si="82"/>
        <v>1</v>
      </c>
      <c r="AB143" s="57">
        <f t="shared" si="83"/>
        <v>1900</v>
      </c>
      <c r="AC143" s="57">
        <f t="shared" si="84"/>
        <v>1900</v>
      </c>
      <c r="AD143" s="58">
        <f t="shared" si="85"/>
        <v>0</v>
      </c>
      <c r="AE143" s="27" t="e">
        <f t="shared" si="86"/>
        <v>#DIV/0!</v>
      </c>
      <c r="AF143" s="27" t="e">
        <f t="shared" si="87"/>
        <v>#DIV/0!</v>
      </c>
      <c r="AG143" s="27" t="e">
        <f t="shared" si="88"/>
        <v>#DIV/0!</v>
      </c>
      <c r="AH143" s="27" t="e">
        <f t="shared" si="100"/>
        <v>#VALUE!</v>
      </c>
      <c r="AI143" s="27" t="e">
        <f t="shared" si="89"/>
        <v>#VALUE!</v>
      </c>
      <c r="AJ143" s="59">
        <f t="shared" si="90"/>
        <v>41729</v>
      </c>
      <c r="AK143" s="57">
        <f t="shared" si="91"/>
        <v>0</v>
      </c>
      <c r="AL143" s="57">
        <f t="shared" si="92"/>
        <v>1</v>
      </c>
      <c r="AM143" s="57">
        <f t="shared" si="93"/>
        <v>1900</v>
      </c>
      <c r="AN143" s="57">
        <f t="shared" si="94"/>
        <v>1900</v>
      </c>
      <c r="AO143" s="56" t="e">
        <f>DDB(D143,S143,M143,#REF!)</f>
        <v>#VALUE!</v>
      </c>
      <c r="AP143" s="59">
        <f t="shared" si="95"/>
        <v>0</v>
      </c>
      <c r="AQ143" s="60">
        <v>41730</v>
      </c>
      <c r="AR143" s="56">
        <f t="shared" si="104"/>
        <v>-41730</v>
      </c>
      <c r="AT143" s="58" t="e">
        <f t="shared" si="101"/>
        <v>#DIV/0!</v>
      </c>
    </row>
    <row r="144" spans="1:46">
      <c r="A144" s="42" t="str">
        <f t="shared" si="96"/>
        <v/>
      </c>
      <c r="B144" s="78"/>
      <c r="C144" s="46"/>
      <c r="D144" s="46"/>
      <c r="E144" s="75"/>
      <c r="F144" s="46"/>
      <c r="G144" s="46"/>
      <c r="H144" s="47"/>
      <c r="I144" s="48"/>
      <c r="J144" s="49"/>
      <c r="K144" s="50">
        <f t="shared" si="97"/>
        <v>0</v>
      </c>
      <c r="L144" s="51" t="str">
        <f t="shared" si="71"/>
        <v/>
      </c>
      <c r="M144" s="51" t="str">
        <f t="shared" si="72"/>
        <v/>
      </c>
      <c r="N144" s="51" t="str">
        <f t="shared" si="73"/>
        <v/>
      </c>
      <c r="O144" s="52" t="e">
        <f t="shared" si="102"/>
        <v>#DIV/0!</v>
      </c>
      <c r="P144" s="53" t="str">
        <f t="shared" si="74"/>
        <v/>
      </c>
      <c r="Q144" s="54" t="e">
        <f t="shared" si="103"/>
        <v>#DIV/0!</v>
      </c>
      <c r="R144" s="54" t="e">
        <f t="shared" si="75"/>
        <v>#DIV/0!</v>
      </c>
      <c r="S144" s="53">
        <f t="shared" si="76"/>
        <v>0</v>
      </c>
      <c r="T144" s="53">
        <f t="shared" si="77"/>
        <v>0</v>
      </c>
      <c r="U144" s="53" t="e">
        <f t="shared" si="98"/>
        <v>#DIV/0!</v>
      </c>
      <c r="V144" s="53" t="str">
        <f t="shared" si="78"/>
        <v/>
      </c>
      <c r="W144" s="55" t="str">
        <f t="shared" si="79"/>
        <v>Charge from Profit &amp; Loss Account</v>
      </c>
      <c r="X144" s="27" t="e">
        <f t="shared" si="80"/>
        <v>#DIV/0!</v>
      </c>
      <c r="Y144" s="56" t="e">
        <f t="shared" si="99"/>
        <v>#VALUE!</v>
      </c>
      <c r="Z144" s="57">
        <f t="shared" si="81"/>
        <v>0</v>
      </c>
      <c r="AA144" s="57">
        <f t="shared" si="82"/>
        <v>1</v>
      </c>
      <c r="AB144" s="57">
        <f t="shared" si="83"/>
        <v>1900</v>
      </c>
      <c r="AC144" s="57">
        <f t="shared" si="84"/>
        <v>1900</v>
      </c>
      <c r="AD144" s="58">
        <f t="shared" si="85"/>
        <v>0</v>
      </c>
      <c r="AE144" s="27" t="e">
        <f t="shared" si="86"/>
        <v>#DIV/0!</v>
      </c>
      <c r="AF144" s="27" t="e">
        <f t="shared" si="87"/>
        <v>#DIV/0!</v>
      </c>
      <c r="AG144" s="27" t="e">
        <f t="shared" si="88"/>
        <v>#DIV/0!</v>
      </c>
      <c r="AH144" s="27" t="e">
        <f t="shared" si="100"/>
        <v>#VALUE!</v>
      </c>
      <c r="AI144" s="27" t="e">
        <f t="shared" si="89"/>
        <v>#VALUE!</v>
      </c>
      <c r="AJ144" s="59">
        <f t="shared" si="90"/>
        <v>41729</v>
      </c>
      <c r="AK144" s="57">
        <f t="shared" si="91"/>
        <v>0</v>
      </c>
      <c r="AL144" s="57">
        <f t="shared" si="92"/>
        <v>1</v>
      </c>
      <c r="AM144" s="57">
        <f t="shared" si="93"/>
        <v>1900</v>
      </c>
      <c r="AN144" s="57">
        <f t="shared" si="94"/>
        <v>1900</v>
      </c>
      <c r="AO144" s="56" t="e">
        <f>DDB(D144,S144,M144,#REF!)</f>
        <v>#VALUE!</v>
      </c>
      <c r="AP144" s="59">
        <f t="shared" si="95"/>
        <v>0</v>
      </c>
      <c r="AQ144" s="60">
        <v>41730</v>
      </c>
      <c r="AR144" s="56">
        <f t="shared" si="104"/>
        <v>-41730</v>
      </c>
      <c r="AT144" s="58" t="e">
        <f t="shared" si="101"/>
        <v>#DIV/0!</v>
      </c>
    </row>
    <row r="145" spans="1:46">
      <c r="A145" s="42" t="str">
        <f t="shared" si="96"/>
        <v/>
      </c>
      <c r="B145" s="78"/>
      <c r="C145" s="46"/>
      <c r="D145" s="46"/>
      <c r="E145" s="75"/>
      <c r="F145" s="46"/>
      <c r="G145" s="46"/>
      <c r="H145" s="47"/>
      <c r="I145" s="48"/>
      <c r="J145" s="49"/>
      <c r="K145" s="50">
        <f t="shared" si="97"/>
        <v>0</v>
      </c>
      <c r="L145" s="51" t="str">
        <f t="shared" si="71"/>
        <v/>
      </c>
      <c r="M145" s="51" t="str">
        <f t="shared" si="72"/>
        <v/>
      </c>
      <c r="N145" s="51" t="str">
        <f t="shared" si="73"/>
        <v/>
      </c>
      <c r="O145" s="52" t="e">
        <f t="shared" si="102"/>
        <v>#DIV/0!</v>
      </c>
      <c r="P145" s="53" t="str">
        <f t="shared" si="74"/>
        <v/>
      </c>
      <c r="Q145" s="54" t="e">
        <f t="shared" si="103"/>
        <v>#DIV/0!</v>
      </c>
      <c r="R145" s="54" t="e">
        <f t="shared" si="75"/>
        <v>#DIV/0!</v>
      </c>
      <c r="S145" s="53">
        <f t="shared" si="76"/>
        <v>0</v>
      </c>
      <c r="T145" s="53">
        <f t="shared" si="77"/>
        <v>0</v>
      </c>
      <c r="U145" s="53" t="e">
        <f t="shared" si="98"/>
        <v>#DIV/0!</v>
      </c>
      <c r="V145" s="53" t="str">
        <f t="shared" si="78"/>
        <v/>
      </c>
      <c r="W145" s="55" t="str">
        <f t="shared" si="79"/>
        <v>Charge from Profit &amp; Loss Account</v>
      </c>
      <c r="X145" s="27" t="e">
        <f t="shared" si="80"/>
        <v>#DIV/0!</v>
      </c>
      <c r="Y145" s="56" t="e">
        <f t="shared" si="99"/>
        <v>#VALUE!</v>
      </c>
      <c r="Z145" s="57">
        <f t="shared" si="81"/>
        <v>0</v>
      </c>
      <c r="AA145" s="57">
        <f t="shared" si="82"/>
        <v>1</v>
      </c>
      <c r="AB145" s="57">
        <f t="shared" si="83"/>
        <v>1900</v>
      </c>
      <c r="AC145" s="57">
        <f t="shared" si="84"/>
        <v>1900</v>
      </c>
      <c r="AD145" s="58">
        <f t="shared" si="85"/>
        <v>0</v>
      </c>
      <c r="AE145" s="27" t="e">
        <f t="shared" si="86"/>
        <v>#DIV/0!</v>
      </c>
      <c r="AF145" s="27" t="e">
        <f t="shared" si="87"/>
        <v>#DIV/0!</v>
      </c>
      <c r="AG145" s="27" t="e">
        <f t="shared" si="88"/>
        <v>#DIV/0!</v>
      </c>
      <c r="AH145" s="27" t="e">
        <f t="shared" si="100"/>
        <v>#VALUE!</v>
      </c>
      <c r="AI145" s="27" t="e">
        <f t="shared" si="89"/>
        <v>#VALUE!</v>
      </c>
      <c r="AJ145" s="59">
        <f t="shared" si="90"/>
        <v>41729</v>
      </c>
      <c r="AK145" s="57">
        <f t="shared" si="91"/>
        <v>0</v>
      </c>
      <c r="AL145" s="57">
        <f t="shared" si="92"/>
        <v>1</v>
      </c>
      <c r="AM145" s="57">
        <f t="shared" si="93"/>
        <v>1900</v>
      </c>
      <c r="AN145" s="57">
        <f t="shared" si="94"/>
        <v>1900</v>
      </c>
      <c r="AO145" s="56" t="e">
        <f>DDB(D145,S145,M145,#REF!)</f>
        <v>#VALUE!</v>
      </c>
      <c r="AP145" s="59">
        <f t="shared" si="95"/>
        <v>0</v>
      </c>
      <c r="AQ145" s="60">
        <v>41730</v>
      </c>
      <c r="AR145" s="56">
        <f t="shared" si="104"/>
        <v>-41730</v>
      </c>
      <c r="AT145" s="58" t="e">
        <f t="shared" si="101"/>
        <v>#DIV/0!</v>
      </c>
    </row>
    <row r="146" spans="1:46">
      <c r="A146" s="42" t="str">
        <f t="shared" si="96"/>
        <v/>
      </c>
      <c r="B146" s="78"/>
      <c r="C146" s="46"/>
      <c r="D146" s="46"/>
      <c r="E146" s="75"/>
      <c r="F146" s="46"/>
      <c r="G146" s="46"/>
      <c r="H146" s="47"/>
      <c r="I146" s="48"/>
      <c r="J146" s="49"/>
      <c r="K146" s="50">
        <f t="shared" si="97"/>
        <v>0</v>
      </c>
      <c r="L146" s="51" t="str">
        <f t="shared" si="71"/>
        <v/>
      </c>
      <c r="M146" s="51" t="str">
        <f t="shared" si="72"/>
        <v/>
      </c>
      <c r="N146" s="51" t="str">
        <f t="shared" si="73"/>
        <v/>
      </c>
      <c r="O146" s="52" t="e">
        <f t="shared" si="102"/>
        <v>#DIV/0!</v>
      </c>
      <c r="P146" s="53" t="str">
        <f t="shared" si="74"/>
        <v/>
      </c>
      <c r="Q146" s="54" t="e">
        <f t="shared" si="103"/>
        <v>#DIV/0!</v>
      </c>
      <c r="R146" s="54" t="e">
        <f t="shared" si="75"/>
        <v>#DIV/0!</v>
      </c>
      <c r="S146" s="53">
        <f t="shared" si="76"/>
        <v>0</v>
      </c>
      <c r="T146" s="53">
        <f t="shared" si="77"/>
        <v>0</v>
      </c>
      <c r="U146" s="53" t="e">
        <f t="shared" si="98"/>
        <v>#DIV/0!</v>
      </c>
      <c r="V146" s="53" t="str">
        <f t="shared" si="78"/>
        <v/>
      </c>
      <c r="W146" s="55" t="str">
        <f t="shared" si="79"/>
        <v>Charge from Profit &amp; Loss Account</v>
      </c>
      <c r="X146" s="27" t="e">
        <f t="shared" si="80"/>
        <v>#DIV/0!</v>
      </c>
      <c r="Y146" s="56" t="e">
        <f t="shared" si="99"/>
        <v>#VALUE!</v>
      </c>
      <c r="Z146" s="57">
        <f t="shared" si="81"/>
        <v>0</v>
      </c>
      <c r="AA146" s="57">
        <f t="shared" si="82"/>
        <v>1</v>
      </c>
      <c r="AB146" s="57">
        <f t="shared" si="83"/>
        <v>1900</v>
      </c>
      <c r="AC146" s="57">
        <f t="shared" si="84"/>
        <v>1900</v>
      </c>
      <c r="AD146" s="58">
        <f t="shared" si="85"/>
        <v>0</v>
      </c>
      <c r="AE146" s="27" t="e">
        <f t="shared" si="86"/>
        <v>#DIV/0!</v>
      </c>
      <c r="AF146" s="27" t="e">
        <f t="shared" si="87"/>
        <v>#DIV/0!</v>
      </c>
      <c r="AG146" s="27" t="e">
        <f t="shared" si="88"/>
        <v>#DIV/0!</v>
      </c>
      <c r="AH146" s="27" t="e">
        <f t="shared" si="100"/>
        <v>#VALUE!</v>
      </c>
      <c r="AI146" s="27" t="e">
        <f t="shared" si="89"/>
        <v>#VALUE!</v>
      </c>
      <c r="AJ146" s="59">
        <f t="shared" si="90"/>
        <v>41729</v>
      </c>
      <c r="AK146" s="57">
        <f t="shared" si="91"/>
        <v>0</v>
      </c>
      <c r="AL146" s="57">
        <f t="shared" si="92"/>
        <v>1</v>
      </c>
      <c r="AM146" s="57">
        <f t="shared" si="93"/>
        <v>1900</v>
      </c>
      <c r="AN146" s="57">
        <f t="shared" si="94"/>
        <v>1900</v>
      </c>
      <c r="AO146" s="56" t="e">
        <f>DDB(D146,S146,M146,#REF!)</f>
        <v>#VALUE!</v>
      </c>
      <c r="AP146" s="59">
        <f t="shared" si="95"/>
        <v>0</v>
      </c>
      <c r="AQ146" s="60">
        <v>41730</v>
      </c>
      <c r="AR146" s="56">
        <f t="shared" si="104"/>
        <v>-41730</v>
      </c>
      <c r="AT146" s="58" t="e">
        <f t="shared" si="101"/>
        <v>#DIV/0!</v>
      </c>
    </row>
    <row r="147" spans="1:46">
      <c r="A147" s="42" t="str">
        <f t="shared" si="96"/>
        <v/>
      </c>
      <c r="B147" s="78"/>
      <c r="C147" s="46"/>
      <c r="D147" s="46"/>
      <c r="E147" s="75"/>
      <c r="F147" s="46"/>
      <c r="G147" s="46"/>
      <c r="H147" s="47"/>
      <c r="I147" s="48"/>
      <c r="J147" s="49"/>
      <c r="K147" s="50">
        <f t="shared" si="97"/>
        <v>0</v>
      </c>
      <c r="L147" s="51" t="str">
        <f t="shared" si="71"/>
        <v/>
      </c>
      <c r="M147" s="51" t="str">
        <f t="shared" si="72"/>
        <v/>
      </c>
      <c r="N147" s="51" t="str">
        <f t="shared" si="73"/>
        <v/>
      </c>
      <c r="O147" s="52" t="e">
        <f t="shared" si="102"/>
        <v>#DIV/0!</v>
      </c>
      <c r="P147" s="53" t="str">
        <f t="shared" si="74"/>
        <v/>
      </c>
      <c r="Q147" s="54" t="e">
        <f t="shared" si="103"/>
        <v>#DIV/0!</v>
      </c>
      <c r="R147" s="54" t="e">
        <f t="shared" si="75"/>
        <v>#DIV/0!</v>
      </c>
      <c r="S147" s="53">
        <f t="shared" si="76"/>
        <v>0</v>
      </c>
      <c r="T147" s="53">
        <f t="shared" si="77"/>
        <v>0</v>
      </c>
      <c r="U147" s="53" t="e">
        <f t="shared" si="98"/>
        <v>#DIV/0!</v>
      </c>
      <c r="V147" s="53" t="str">
        <f t="shared" si="78"/>
        <v/>
      </c>
      <c r="W147" s="55" t="str">
        <f t="shared" si="79"/>
        <v>Charge from Profit &amp; Loss Account</v>
      </c>
      <c r="X147" s="27" t="e">
        <f t="shared" si="80"/>
        <v>#DIV/0!</v>
      </c>
      <c r="Y147" s="56" t="e">
        <f t="shared" si="99"/>
        <v>#VALUE!</v>
      </c>
      <c r="Z147" s="57">
        <f t="shared" si="81"/>
        <v>0</v>
      </c>
      <c r="AA147" s="57">
        <f t="shared" si="82"/>
        <v>1</v>
      </c>
      <c r="AB147" s="57">
        <f t="shared" si="83"/>
        <v>1900</v>
      </c>
      <c r="AC147" s="57">
        <f t="shared" si="84"/>
        <v>1900</v>
      </c>
      <c r="AD147" s="58">
        <f t="shared" si="85"/>
        <v>0</v>
      </c>
      <c r="AE147" s="27" t="e">
        <f t="shared" si="86"/>
        <v>#DIV/0!</v>
      </c>
      <c r="AF147" s="27" t="e">
        <f t="shared" si="87"/>
        <v>#DIV/0!</v>
      </c>
      <c r="AG147" s="27" t="e">
        <f t="shared" si="88"/>
        <v>#DIV/0!</v>
      </c>
      <c r="AH147" s="27" t="e">
        <f t="shared" si="100"/>
        <v>#VALUE!</v>
      </c>
      <c r="AI147" s="27" t="e">
        <f t="shared" si="89"/>
        <v>#VALUE!</v>
      </c>
      <c r="AJ147" s="59">
        <f t="shared" si="90"/>
        <v>41729</v>
      </c>
      <c r="AK147" s="57">
        <f t="shared" si="91"/>
        <v>0</v>
      </c>
      <c r="AL147" s="57">
        <f t="shared" si="92"/>
        <v>1</v>
      </c>
      <c r="AM147" s="57">
        <f t="shared" si="93"/>
        <v>1900</v>
      </c>
      <c r="AN147" s="57">
        <f t="shared" si="94"/>
        <v>1900</v>
      </c>
      <c r="AO147" s="56" t="e">
        <f>DDB(D147,S147,M147,#REF!)</f>
        <v>#VALUE!</v>
      </c>
      <c r="AP147" s="59">
        <f t="shared" si="95"/>
        <v>0</v>
      </c>
      <c r="AQ147" s="60">
        <v>41730</v>
      </c>
      <c r="AR147" s="56">
        <f t="shared" si="104"/>
        <v>-41730</v>
      </c>
      <c r="AT147" s="58" t="e">
        <f t="shared" si="101"/>
        <v>#DIV/0!</v>
      </c>
    </row>
    <row r="148" spans="1:46">
      <c r="A148" s="42" t="str">
        <f t="shared" si="96"/>
        <v/>
      </c>
      <c r="B148" s="78"/>
      <c r="C148" s="46"/>
      <c r="D148" s="46"/>
      <c r="E148" s="75"/>
      <c r="F148" s="46"/>
      <c r="G148" s="46"/>
      <c r="H148" s="47"/>
      <c r="I148" s="48"/>
      <c r="J148" s="49"/>
      <c r="K148" s="50">
        <f t="shared" si="97"/>
        <v>0</v>
      </c>
      <c r="L148" s="51" t="str">
        <f t="shared" si="71"/>
        <v/>
      </c>
      <c r="M148" s="51" t="str">
        <f t="shared" si="72"/>
        <v/>
      </c>
      <c r="N148" s="51" t="str">
        <f t="shared" si="73"/>
        <v/>
      </c>
      <c r="O148" s="52" t="e">
        <f t="shared" si="102"/>
        <v>#DIV/0!</v>
      </c>
      <c r="P148" s="53" t="str">
        <f t="shared" si="74"/>
        <v/>
      </c>
      <c r="Q148" s="54" t="e">
        <f t="shared" si="103"/>
        <v>#DIV/0!</v>
      </c>
      <c r="R148" s="54" t="e">
        <f t="shared" si="75"/>
        <v>#DIV/0!</v>
      </c>
      <c r="S148" s="53">
        <f t="shared" si="76"/>
        <v>0</v>
      </c>
      <c r="T148" s="53">
        <f t="shared" si="77"/>
        <v>0</v>
      </c>
      <c r="U148" s="53" t="e">
        <f t="shared" si="98"/>
        <v>#DIV/0!</v>
      </c>
      <c r="V148" s="53" t="str">
        <f t="shared" si="78"/>
        <v/>
      </c>
      <c r="W148" s="55" t="str">
        <f t="shared" si="79"/>
        <v>Charge from Profit &amp; Loss Account</v>
      </c>
      <c r="X148" s="27" t="e">
        <f t="shared" si="80"/>
        <v>#DIV/0!</v>
      </c>
      <c r="Y148" s="56" t="e">
        <f t="shared" si="99"/>
        <v>#VALUE!</v>
      </c>
      <c r="Z148" s="57">
        <f t="shared" si="81"/>
        <v>0</v>
      </c>
      <c r="AA148" s="57">
        <f t="shared" si="82"/>
        <v>1</v>
      </c>
      <c r="AB148" s="57">
        <f t="shared" si="83"/>
        <v>1900</v>
      </c>
      <c r="AC148" s="57">
        <f t="shared" si="84"/>
        <v>1900</v>
      </c>
      <c r="AD148" s="58">
        <f t="shared" si="85"/>
        <v>0</v>
      </c>
      <c r="AE148" s="27" t="e">
        <f t="shared" si="86"/>
        <v>#DIV/0!</v>
      </c>
      <c r="AF148" s="27" t="e">
        <f t="shared" si="87"/>
        <v>#DIV/0!</v>
      </c>
      <c r="AG148" s="27" t="e">
        <f t="shared" si="88"/>
        <v>#DIV/0!</v>
      </c>
      <c r="AH148" s="27" t="e">
        <f t="shared" si="100"/>
        <v>#VALUE!</v>
      </c>
      <c r="AI148" s="27" t="e">
        <f t="shared" si="89"/>
        <v>#VALUE!</v>
      </c>
      <c r="AJ148" s="59">
        <f t="shared" si="90"/>
        <v>41729</v>
      </c>
      <c r="AK148" s="57">
        <f t="shared" si="91"/>
        <v>0</v>
      </c>
      <c r="AL148" s="57">
        <f t="shared" si="92"/>
        <v>1</v>
      </c>
      <c r="AM148" s="57">
        <f t="shared" si="93"/>
        <v>1900</v>
      </c>
      <c r="AN148" s="57">
        <f t="shared" si="94"/>
        <v>1900</v>
      </c>
      <c r="AO148" s="56" t="e">
        <f>DDB(D148,S148,M148,#REF!)</f>
        <v>#VALUE!</v>
      </c>
      <c r="AP148" s="59">
        <f t="shared" si="95"/>
        <v>0</v>
      </c>
      <c r="AQ148" s="60">
        <v>41730</v>
      </c>
      <c r="AR148" s="56">
        <f t="shared" si="104"/>
        <v>-41730</v>
      </c>
      <c r="AT148" s="58" t="e">
        <f t="shared" si="101"/>
        <v>#DIV/0!</v>
      </c>
    </row>
    <row r="149" spans="1:46">
      <c r="A149" s="42" t="str">
        <f t="shared" si="96"/>
        <v/>
      </c>
      <c r="B149" s="78"/>
      <c r="C149" s="46"/>
      <c r="D149" s="46"/>
      <c r="E149" s="75"/>
      <c r="F149" s="46"/>
      <c r="G149" s="46"/>
      <c r="H149" s="47"/>
      <c r="I149" s="48"/>
      <c r="J149" s="49"/>
      <c r="K149" s="50">
        <f t="shared" si="97"/>
        <v>0</v>
      </c>
      <c r="L149" s="51" t="str">
        <f t="shared" si="71"/>
        <v/>
      </c>
      <c r="M149" s="51" t="str">
        <f t="shared" si="72"/>
        <v/>
      </c>
      <c r="N149" s="51" t="str">
        <f t="shared" si="73"/>
        <v/>
      </c>
      <c r="O149" s="52" t="e">
        <f t="shared" si="102"/>
        <v>#DIV/0!</v>
      </c>
      <c r="P149" s="53" t="str">
        <f t="shared" si="74"/>
        <v/>
      </c>
      <c r="Q149" s="54" t="e">
        <f t="shared" si="103"/>
        <v>#DIV/0!</v>
      </c>
      <c r="R149" s="54" t="e">
        <f t="shared" si="75"/>
        <v>#DIV/0!</v>
      </c>
      <c r="S149" s="53">
        <f t="shared" si="76"/>
        <v>0</v>
      </c>
      <c r="T149" s="53">
        <f t="shared" si="77"/>
        <v>0</v>
      </c>
      <c r="U149" s="53" t="e">
        <f t="shared" si="98"/>
        <v>#DIV/0!</v>
      </c>
      <c r="V149" s="53" t="str">
        <f t="shared" si="78"/>
        <v/>
      </c>
      <c r="W149" s="55" t="str">
        <f t="shared" si="79"/>
        <v>Charge from Profit &amp; Loss Account</v>
      </c>
      <c r="X149" s="27" t="e">
        <f t="shared" si="80"/>
        <v>#DIV/0!</v>
      </c>
      <c r="Y149" s="56" t="e">
        <f t="shared" si="99"/>
        <v>#VALUE!</v>
      </c>
      <c r="Z149" s="57">
        <f t="shared" si="81"/>
        <v>0</v>
      </c>
      <c r="AA149" s="57">
        <f t="shared" si="82"/>
        <v>1</v>
      </c>
      <c r="AB149" s="57">
        <f t="shared" si="83"/>
        <v>1900</v>
      </c>
      <c r="AC149" s="57">
        <f t="shared" si="84"/>
        <v>1900</v>
      </c>
      <c r="AD149" s="58">
        <f t="shared" si="85"/>
        <v>0</v>
      </c>
      <c r="AE149" s="27" t="e">
        <f t="shared" si="86"/>
        <v>#DIV/0!</v>
      </c>
      <c r="AF149" s="27" t="e">
        <f t="shared" si="87"/>
        <v>#DIV/0!</v>
      </c>
      <c r="AG149" s="27" t="e">
        <f t="shared" si="88"/>
        <v>#DIV/0!</v>
      </c>
      <c r="AH149" s="27" t="e">
        <f t="shared" si="100"/>
        <v>#VALUE!</v>
      </c>
      <c r="AI149" s="27" t="e">
        <f t="shared" si="89"/>
        <v>#VALUE!</v>
      </c>
      <c r="AJ149" s="59">
        <f t="shared" si="90"/>
        <v>41729</v>
      </c>
      <c r="AK149" s="57">
        <f t="shared" si="91"/>
        <v>0</v>
      </c>
      <c r="AL149" s="57">
        <f t="shared" si="92"/>
        <v>1</v>
      </c>
      <c r="AM149" s="57">
        <f t="shared" si="93"/>
        <v>1900</v>
      </c>
      <c r="AN149" s="57">
        <f t="shared" si="94"/>
        <v>1900</v>
      </c>
      <c r="AO149" s="56" t="e">
        <f>DDB(D149,S149,M149,#REF!)</f>
        <v>#VALUE!</v>
      </c>
      <c r="AP149" s="59">
        <f t="shared" si="95"/>
        <v>0</v>
      </c>
      <c r="AQ149" s="60">
        <v>41730</v>
      </c>
      <c r="AR149" s="56">
        <f t="shared" si="104"/>
        <v>-41730</v>
      </c>
      <c r="AT149" s="58" t="e">
        <f t="shared" si="101"/>
        <v>#DIV/0!</v>
      </c>
    </row>
    <row r="150" spans="1:46">
      <c r="A150" s="42" t="str">
        <f t="shared" si="96"/>
        <v/>
      </c>
      <c r="B150" s="78"/>
      <c r="C150" s="46"/>
      <c r="D150" s="46"/>
      <c r="E150" s="75"/>
      <c r="F150" s="46"/>
      <c r="G150" s="46"/>
      <c r="H150" s="47"/>
      <c r="I150" s="48"/>
      <c r="J150" s="49"/>
      <c r="K150" s="50">
        <f t="shared" si="97"/>
        <v>0</v>
      </c>
      <c r="L150" s="51" t="str">
        <f t="shared" si="71"/>
        <v/>
      </c>
      <c r="M150" s="51" t="str">
        <f t="shared" si="72"/>
        <v/>
      </c>
      <c r="N150" s="51" t="str">
        <f t="shared" si="73"/>
        <v/>
      </c>
      <c r="O150" s="52" t="e">
        <f t="shared" si="102"/>
        <v>#DIV/0!</v>
      </c>
      <c r="P150" s="53" t="str">
        <f t="shared" si="74"/>
        <v/>
      </c>
      <c r="Q150" s="54" t="e">
        <f t="shared" si="103"/>
        <v>#DIV/0!</v>
      </c>
      <c r="R150" s="54" t="e">
        <f t="shared" si="75"/>
        <v>#DIV/0!</v>
      </c>
      <c r="S150" s="53">
        <f t="shared" si="76"/>
        <v>0</v>
      </c>
      <c r="T150" s="53">
        <f t="shared" si="77"/>
        <v>0</v>
      </c>
      <c r="U150" s="53" t="e">
        <f t="shared" si="98"/>
        <v>#DIV/0!</v>
      </c>
      <c r="V150" s="53" t="str">
        <f t="shared" si="78"/>
        <v/>
      </c>
      <c r="W150" s="55" t="str">
        <f t="shared" si="79"/>
        <v>Charge from Profit &amp; Loss Account</v>
      </c>
      <c r="X150" s="27" t="e">
        <f t="shared" si="80"/>
        <v>#DIV/0!</v>
      </c>
      <c r="Y150" s="56" t="e">
        <f t="shared" si="99"/>
        <v>#VALUE!</v>
      </c>
      <c r="Z150" s="57">
        <f t="shared" si="81"/>
        <v>0</v>
      </c>
      <c r="AA150" s="57">
        <f t="shared" si="82"/>
        <v>1</v>
      </c>
      <c r="AB150" s="57">
        <f t="shared" si="83"/>
        <v>1900</v>
      </c>
      <c r="AC150" s="57">
        <f t="shared" si="84"/>
        <v>1900</v>
      </c>
      <c r="AD150" s="58">
        <f t="shared" si="85"/>
        <v>0</v>
      </c>
      <c r="AE150" s="27" t="e">
        <f t="shared" si="86"/>
        <v>#DIV/0!</v>
      </c>
      <c r="AF150" s="27" t="e">
        <f t="shared" si="87"/>
        <v>#DIV/0!</v>
      </c>
      <c r="AG150" s="27" t="e">
        <f t="shared" si="88"/>
        <v>#DIV/0!</v>
      </c>
      <c r="AH150" s="27" t="e">
        <f t="shared" si="100"/>
        <v>#VALUE!</v>
      </c>
      <c r="AI150" s="27" t="e">
        <f t="shared" si="89"/>
        <v>#VALUE!</v>
      </c>
      <c r="AJ150" s="59">
        <f t="shared" si="90"/>
        <v>41729</v>
      </c>
      <c r="AK150" s="57">
        <f t="shared" si="91"/>
        <v>0</v>
      </c>
      <c r="AL150" s="57">
        <f t="shared" si="92"/>
        <v>1</v>
      </c>
      <c r="AM150" s="57">
        <f t="shared" si="93"/>
        <v>1900</v>
      </c>
      <c r="AN150" s="57">
        <f t="shared" si="94"/>
        <v>1900</v>
      </c>
      <c r="AO150" s="56" t="e">
        <f>DDB(D150,S150,M150,#REF!)</f>
        <v>#VALUE!</v>
      </c>
      <c r="AP150" s="59">
        <f t="shared" si="95"/>
        <v>0</v>
      </c>
      <c r="AQ150" s="60">
        <v>41730</v>
      </c>
      <c r="AR150" s="56">
        <f t="shared" si="104"/>
        <v>-41730</v>
      </c>
      <c r="AT150" s="58" t="e">
        <f t="shared" si="101"/>
        <v>#DIV/0!</v>
      </c>
    </row>
    <row r="151" spans="1:46">
      <c r="A151" s="42" t="str">
        <f t="shared" si="96"/>
        <v/>
      </c>
      <c r="B151" s="78"/>
      <c r="C151" s="46"/>
      <c r="D151" s="46"/>
      <c r="E151" s="75"/>
      <c r="F151" s="46"/>
      <c r="G151" s="46"/>
      <c r="H151" s="47"/>
      <c r="I151" s="48"/>
      <c r="J151" s="49"/>
      <c r="K151" s="50">
        <f t="shared" si="97"/>
        <v>0</v>
      </c>
      <c r="L151" s="51" t="str">
        <f t="shared" si="71"/>
        <v/>
      </c>
      <c r="M151" s="51" t="str">
        <f t="shared" si="72"/>
        <v/>
      </c>
      <c r="N151" s="51" t="str">
        <f t="shared" si="73"/>
        <v/>
      </c>
      <c r="O151" s="52" t="e">
        <f t="shared" si="102"/>
        <v>#DIV/0!</v>
      </c>
      <c r="P151" s="53" t="str">
        <f t="shared" si="74"/>
        <v/>
      </c>
      <c r="Q151" s="54" t="e">
        <f t="shared" si="103"/>
        <v>#DIV/0!</v>
      </c>
      <c r="R151" s="54" t="e">
        <f t="shared" si="75"/>
        <v>#DIV/0!</v>
      </c>
      <c r="S151" s="53">
        <f t="shared" si="76"/>
        <v>0</v>
      </c>
      <c r="T151" s="53">
        <f t="shared" si="77"/>
        <v>0</v>
      </c>
      <c r="U151" s="53" t="e">
        <f t="shared" si="98"/>
        <v>#DIV/0!</v>
      </c>
      <c r="V151" s="53" t="str">
        <f t="shared" si="78"/>
        <v/>
      </c>
      <c r="W151" s="55" t="str">
        <f t="shared" si="79"/>
        <v>Charge from Profit &amp; Loss Account</v>
      </c>
      <c r="X151" s="27" t="e">
        <f t="shared" si="80"/>
        <v>#DIV/0!</v>
      </c>
      <c r="Y151" s="56" t="e">
        <f t="shared" si="99"/>
        <v>#VALUE!</v>
      </c>
      <c r="Z151" s="57">
        <f t="shared" si="81"/>
        <v>0</v>
      </c>
      <c r="AA151" s="57">
        <f t="shared" si="82"/>
        <v>1</v>
      </c>
      <c r="AB151" s="57">
        <f t="shared" si="83"/>
        <v>1900</v>
      </c>
      <c r="AC151" s="57">
        <f t="shared" si="84"/>
        <v>1900</v>
      </c>
      <c r="AD151" s="58">
        <f t="shared" si="85"/>
        <v>0</v>
      </c>
      <c r="AE151" s="27" t="e">
        <f t="shared" si="86"/>
        <v>#DIV/0!</v>
      </c>
      <c r="AF151" s="27" t="e">
        <f t="shared" si="87"/>
        <v>#DIV/0!</v>
      </c>
      <c r="AG151" s="27" t="e">
        <f t="shared" si="88"/>
        <v>#DIV/0!</v>
      </c>
      <c r="AH151" s="27" t="e">
        <f t="shared" si="100"/>
        <v>#VALUE!</v>
      </c>
      <c r="AI151" s="27" t="e">
        <f t="shared" si="89"/>
        <v>#VALUE!</v>
      </c>
      <c r="AJ151" s="59">
        <f t="shared" si="90"/>
        <v>41729</v>
      </c>
      <c r="AK151" s="57">
        <f t="shared" si="91"/>
        <v>0</v>
      </c>
      <c r="AL151" s="57">
        <f t="shared" si="92"/>
        <v>1</v>
      </c>
      <c r="AM151" s="57">
        <f t="shared" si="93"/>
        <v>1900</v>
      </c>
      <c r="AN151" s="57">
        <f t="shared" si="94"/>
        <v>1900</v>
      </c>
      <c r="AO151" s="56" t="e">
        <f>DDB(D151,S151,M151,#REF!)</f>
        <v>#VALUE!</v>
      </c>
      <c r="AP151" s="59">
        <f t="shared" si="95"/>
        <v>0</v>
      </c>
      <c r="AQ151" s="60">
        <v>41730</v>
      </c>
      <c r="AR151" s="56">
        <f t="shared" si="104"/>
        <v>-41730</v>
      </c>
      <c r="AT151" s="58" t="e">
        <f t="shared" si="101"/>
        <v>#DIV/0!</v>
      </c>
    </row>
    <row r="152" spans="1:46">
      <c r="A152" s="42" t="str">
        <f t="shared" si="96"/>
        <v/>
      </c>
      <c r="B152" s="78"/>
      <c r="C152" s="46"/>
      <c r="D152" s="46"/>
      <c r="E152" s="75"/>
      <c r="F152" s="46"/>
      <c r="G152" s="46"/>
      <c r="H152" s="47"/>
      <c r="I152" s="48"/>
      <c r="J152" s="49"/>
      <c r="K152" s="50">
        <f t="shared" si="97"/>
        <v>0</v>
      </c>
      <c r="L152" s="51" t="str">
        <f t="shared" si="71"/>
        <v/>
      </c>
      <c r="M152" s="51" t="str">
        <f t="shared" si="72"/>
        <v/>
      </c>
      <c r="N152" s="51" t="str">
        <f t="shared" si="73"/>
        <v/>
      </c>
      <c r="O152" s="52" t="e">
        <f t="shared" si="102"/>
        <v>#DIV/0!</v>
      </c>
      <c r="P152" s="53" t="str">
        <f t="shared" si="74"/>
        <v/>
      </c>
      <c r="Q152" s="54" t="e">
        <f t="shared" si="103"/>
        <v>#DIV/0!</v>
      </c>
      <c r="R152" s="54" t="e">
        <f t="shared" si="75"/>
        <v>#DIV/0!</v>
      </c>
      <c r="S152" s="53">
        <f t="shared" si="76"/>
        <v>0</v>
      </c>
      <c r="T152" s="53">
        <f t="shared" si="77"/>
        <v>0</v>
      </c>
      <c r="U152" s="53" t="e">
        <f t="shared" si="98"/>
        <v>#DIV/0!</v>
      </c>
      <c r="V152" s="53" t="str">
        <f t="shared" si="78"/>
        <v/>
      </c>
      <c r="W152" s="55" t="str">
        <f t="shared" si="79"/>
        <v>Charge from Profit &amp; Loss Account</v>
      </c>
      <c r="X152" s="27" t="e">
        <f t="shared" si="80"/>
        <v>#DIV/0!</v>
      </c>
      <c r="Y152" s="56" t="e">
        <f t="shared" si="99"/>
        <v>#VALUE!</v>
      </c>
      <c r="Z152" s="57">
        <f t="shared" si="81"/>
        <v>0</v>
      </c>
      <c r="AA152" s="57">
        <f t="shared" si="82"/>
        <v>1</v>
      </c>
      <c r="AB152" s="57">
        <f t="shared" si="83"/>
        <v>1900</v>
      </c>
      <c r="AC152" s="57">
        <f t="shared" si="84"/>
        <v>1900</v>
      </c>
      <c r="AD152" s="58">
        <f t="shared" si="85"/>
        <v>0</v>
      </c>
      <c r="AE152" s="27" t="e">
        <f t="shared" si="86"/>
        <v>#DIV/0!</v>
      </c>
      <c r="AF152" s="27" t="e">
        <f t="shared" si="87"/>
        <v>#DIV/0!</v>
      </c>
      <c r="AG152" s="27" t="e">
        <f t="shared" si="88"/>
        <v>#DIV/0!</v>
      </c>
      <c r="AH152" s="27" t="e">
        <f t="shared" si="100"/>
        <v>#VALUE!</v>
      </c>
      <c r="AI152" s="27" t="e">
        <f t="shared" si="89"/>
        <v>#VALUE!</v>
      </c>
      <c r="AJ152" s="59">
        <f t="shared" si="90"/>
        <v>41729</v>
      </c>
      <c r="AK152" s="57">
        <f t="shared" si="91"/>
        <v>0</v>
      </c>
      <c r="AL152" s="57">
        <f t="shared" si="92"/>
        <v>1</v>
      </c>
      <c r="AM152" s="57">
        <f t="shared" si="93"/>
        <v>1900</v>
      </c>
      <c r="AN152" s="57">
        <f t="shared" si="94"/>
        <v>1900</v>
      </c>
      <c r="AO152" s="56" t="e">
        <f>DDB(D152,S152,M152,#REF!)</f>
        <v>#VALUE!</v>
      </c>
      <c r="AP152" s="59">
        <f t="shared" si="95"/>
        <v>0</v>
      </c>
      <c r="AQ152" s="60">
        <v>41730</v>
      </c>
      <c r="AR152" s="56">
        <f t="shared" si="104"/>
        <v>-41730</v>
      </c>
      <c r="AT152" s="58" t="e">
        <f t="shared" si="101"/>
        <v>#DIV/0!</v>
      </c>
    </row>
    <row r="153" spans="1:46">
      <c r="A153" s="42" t="str">
        <f t="shared" si="96"/>
        <v/>
      </c>
      <c r="B153" s="78"/>
      <c r="C153" s="46"/>
      <c r="D153" s="46"/>
      <c r="E153" s="75"/>
      <c r="F153" s="46"/>
      <c r="G153" s="46"/>
      <c r="H153" s="47"/>
      <c r="I153" s="48"/>
      <c r="J153" s="49"/>
      <c r="K153" s="50">
        <f t="shared" si="97"/>
        <v>0</v>
      </c>
      <c r="L153" s="51" t="str">
        <f t="shared" si="71"/>
        <v/>
      </c>
      <c r="M153" s="51" t="str">
        <f t="shared" si="72"/>
        <v/>
      </c>
      <c r="N153" s="51" t="str">
        <f t="shared" si="73"/>
        <v/>
      </c>
      <c r="O153" s="52" t="e">
        <f t="shared" si="102"/>
        <v>#DIV/0!</v>
      </c>
      <c r="P153" s="53" t="str">
        <f t="shared" si="74"/>
        <v/>
      </c>
      <c r="Q153" s="54" t="e">
        <f t="shared" si="103"/>
        <v>#DIV/0!</v>
      </c>
      <c r="R153" s="54" t="e">
        <f t="shared" si="75"/>
        <v>#DIV/0!</v>
      </c>
      <c r="S153" s="53">
        <f t="shared" si="76"/>
        <v>0</v>
      </c>
      <c r="T153" s="53">
        <f t="shared" si="77"/>
        <v>0</v>
      </c>
      <c r="U153" s="53" t="e">
        <f t="shared" si="98"/>
        <v>#DIV/0!</v>
      </c>
      <c r="V153" s="53" t="str">
        <f t="shared" si="78"/>
        <v/>
      </c>
      <c r="W153" s="55" t="str">
        <f t="shared" si="79"/>
        <v>Charge from Profit &amp; Loss Account</v>
      </c>
      <c r="X153" s="27" t="e">
        <f t="shared" si="80"/>
        <v>#DIV/0!</v>
      </c>
      <c r="Y153" s="56" t="e">
        <f t="shared" si="99"/>
        <v>#VALUE!</v>
      </c>
      <c r="Z153" s="57">
        <f t="shared" si="81"/>
        <v>0</v>
      </c>
      <c r="AA153" s="57">
        <f t="shared" si="82"/>
        <v>1</v>
      </c>
      <c r="AB153" s="57">
        <f t="shared" si="83"/>
        <v>1900</v>
      </c>
      <c r="AC153" s="57">
        <f t="shared" si="84"/>
        <v>1900</v>
      </c>
      <c r="AD153" s="58">
        <f t="shared" si="85"/>
        <v>0</v>
      </c>
      <c r="AE153" s="27" t="e">
        <f t="shared" si="86"/>
        <v>#DIV/0!</v>
      </c>
      <c r="AF153" s="27" t="e">
        <f t="shared" si="87"/>
        <v>#DIV/0!</v>
      </c>
      <c r="AG153" s="27" t="e">
        <f t="shared" si="88"/>
        <v>#DIV/0!</v>
      </c>
      <c r="AH153" s="27" t="e">
        <f t="shared" si="100"/>
        <v>#VALUE!</v>
      </c>
      <c r="AI153" s="27" t="e">
        <f t="shared" si="89"/>
        <v>#VALUE!</v>
      </c>
      <c r="AJ153" s="59">
        <f t="shared" si="90"/>
        <v>41729</v>
      </c>
      <c r="AK153" s="57">
        <f t="shared" si="91"/>
        <v>0</v>
      </c>
      <c r="AL153" s="57">
        <f t="shared" si="92"/>
        <v>1</v>
      </c>
      <c r="AM153" s="57">
        <f t="shared" si="93"/>
        <v>1900</v>
      </c>
      <c r="AN153" s="57">
        <f t="shared" si="94"/>
        <v>1900</v>
      </c>
      <c r="AO153" s="56" t="e">
        <f>DDB(D153,S153,M153,#REF!)</f>
        <v>#VALUE!</v>
      </c>
      <c r="AP153" s="59">
        <f t="shared" si="95"/>
        <v>0</v>
      </c>
      <c r="AQ153" s="60">
        <v>41730</v>
      </c>
      <c r="AR153" s="56">
        <f t="shared" si="104"/>
        <v>-41730</v>
      </c>
      <c r="AT153" s="58" t="e">
        <f t="shared" si="101"/>
        <v>#DIV/0!</v>
      </c>
    </row>
    <row r="154" spans="1:46">
      <c r="A154" s="42" t="str">
        <f t="shared" si="96"/>
        <v/>
      </c>
      <c r="B154" s="78"/>
      <c r="C154" s="46"/>
      <c r="D154" s="46"/>
      <c r="E154" s="75"/>
      <c r="F154" s="46"/>
      <c r="G154" s="46"/>
      <c r="H154" s="47"/>
      <c r="I154" s="48"/>
      <c r="J154" s="49"/>
      <c r="K154" s="50">
        <f t="shared" si="97"/>
        <v>0</v>
      </c>
      <c r="L154" s="51" t="str">
        <f t="shared" si="71"/>
        <v/>
      </c>
      <c r="M154" s="51" t="str">
        <f t="shared" si="72"/>
        <v/>
      </c>
      <c r="N154" s="51" t="str">
        <f t="shared" si="73"/>
        <v/>
      </c>
      <c r="O154" s="52" t="e">
        <f t="shared" si="102"/>
        <v>#DIV/0!</v>
      </c>
      <c r="P154" s="53" t="str">
        <f t="shared" si="74"/>
        <v/>
      </c>
      <c r="Q154" s="54" t="e">
        <f t="shared" si="103"/>
        <v>#DIV/0!</v>
      </c>
      <c r="R154" s="54" t="e">
        <f t="shared" si="75"/>
        <v>#DIV/0!</v>
      </c>
      <c r="S154" s="53">
        <f t="shared" si="76"/>
        <v>0</v>
      </c>
      <c r="T154" s="53">
        <f t="shared" si="77"/>
        <v>0</v>
      </c>
      <c r="U154" s="53" t="e">
        <f t="shared" si="98"/>
        <v>#DIV/0!</v>
      </c>
      <c r="V154" s="53" t="str">
        <f t="shared" si="78"/>
        <v/>
      </c>
      <c r="W154" s="55" t="str">
        <f t="shared" si="79"/>
        <v>Charge from Profit &amp; Loss Account</v>
      </c>
      <c r="X154" s="27" t="e">
        <f t="shared" si="80"/>
        <v>#DIV/0!</v>
      </c>
      <c r="Y154" s="56" t="e">
        <f t="shared" si="99"/>
        <v>#VALUE!</v>
      </c>
      <c r="Z154" s="57">
        <f t="shared" si="81"/>
        <v>0</v>
      </c>
      <c r="AA154" s="57">
        <f t="shared" si="82"/>
        <v>1</v>
      </c>
      <c r="AB154" s="57">
        <f t="shared" si="83"/>
        <v>1900</v>
      </c>
      <c r="AC154" s="57">
        <f t="shared" si="84"/>
        <v>1900</v>
      </c>
      <c r="AD154" s="58">
        <f t="shared" si="85"/>
        <v>0</v>
      </c>
      <c r="AE154" s="27" t="e">
        <f t="shared" si="86"/>
        <v>#DIV/0!</v>
      </c>
      <c r="AF154" s="27" t="e">
        <f t="shared" si="87"/>
        <v>#DIV/0!</v>
      </c>
      <c r="AG154" s="27" t="e">
        <f t="shared" si="88"/>
        <v>#DIV/0!</v>
      </c>
      <c r="AH154" s="27" t="e">
        <f t="shared" si="100"/>
        <v>#VALUE!</v>
      </c>
      <c r="AI154" s="27" t="e">
        <f t="shared" si="89"/>
        <v>#VALUE!</v>
      </c>
      <c r="AJ154" s="59">
        <f t="shared" si="90"/>
        <v>41729</v>
      </c>
      <c r="AK154" s="57">
        <f t="shared" si="91"/>
        <v>0</v>
      </c>
      <c r="AL154" s="57">
        <f t="shared" si="92"/>
        <v>1</v>
      </c>
      <c r="AM154" s="57">
        <f t="shared" si="93"/>
        <v>1900</v>
      </c>
      <c r="AN154" s="57">
        <f t="shared" si="94"/>
        <v>1900</v>
      </c>
      <c r="AO154" s="56" t="e">
        <f>DDB(D154,S154,M154,#REF!)</f>
        <v>#VALUE!</v>
      </c>
      <c r="AP154" s="59">
        <f t="shared" si="95"/>
        <v>0</v>
      </c>
      <c r="AQ154" s="60">
        <v>41730</v>
      </c>
      <c r="AR154" s="56">
        <f t="shared" si="104"/>
        <v>-41730</v>
      </c>
      <c r="AT154" s="58" t="e">
        <f t="shared" si="101"/>
        <v>#DIV/0!</v>
      </c>
    </row>
    <row r="155" spans="1:46">
      <c r="A155" s="42" t="str">
        <f t="shared" si="96"/>
        <v/>
      </c>
      <c r="B155" s="78"/>
      <c r="C155" s="46"/>
      <c r="D155" s="46"/>
      <c r="E155" s="75"/>
      <c r="F155" s="46"/>
      <c r="G155" s="46"/>
      <c r="H155" s="47"/>
      <c r="I155" s="48"/>
      <c r="J155" s="49"/>
      <c r="K155" s="50">
        <f t="shared" si="97"/>
        <v>0</v>
      </c>
      <c r="L155" s="51" t="str">
        <f t="shared" si="71"/>
        <v/>
      </c>
      <c r="M155" s="51" t="str">
        <f t="shared" si="72"/>
        <v/>
      </c>
      <c r="N155" s="51" t="str">
        <f t="shared" si="73"/>
        <v/>
      </c>
      <c r="O155" s="52" t="e">
        <f t="shared" si="102"/>
        <v>#DIV/0!</v>
      </c>
      <c r="P155" s="53" t="str">
        <f t="shared" si="74"/>
        <v/>
      </c>
      <c r="Q155" s="54" t="e">
        <f t="shared" si="103"/>
        <v>#DIV/0!</v>
      </c>
      <c r="R155" s="54" t="e">
        <f t="shared" si="75"/>
        <v>#DIV/0!</v>
      </c>
      <c r="S155" s="53">
        <f t="shared" si="76"/>
        <v>0</v>
      </c>
      <c r="T155" s="53">
        <f t="shared" si="77"/>
        <v>0</v>
      </c>
      <c r="U155" s="53" t="e">
        <f t="shared" si="98"/>
        <v>#DIV/0!</v>
      </c>
      <c r="V155" s="53" t="str">
        <f t="shared" si="78"/>
        <v/>
      </c>
      <c r="W155" s="55" t="str">
        <f t="shared" si="79"/>
        <v>Charge from Profit &amp; Loss Account</v>
      </c>
      <c r="X155" s="27" t="e">
        <f t="shared" si="80"/>
        <v>#DIV/0!</v>
      </c>
      <c r="Y155" s="56" t="e">
        <f t="shared" si="99"/>
        <v>#VALUE!</v>
      </c>
      <c r="Z155" s="57">
        <f t="shared" si="81"/>
        <v>0</v>
      </c>
      <c r="AA155" s="57">
        <f t="shared" si="82"/>
        <v>1</v>
      </c>
      <c r="AB155" s="57">
        <f t="shared" si="83"/>
        <v>1900</v>
      </c>
      <c r="AC155" s="57">
        <f t="shared" si="84"/>
        <v>1900</v>
      </c>
      <c r="AD155" s="58">
        <f t="shared" si="85"/>
        <v>0</v>
      </c>
      <c r="AE155" s="27" t="e">
        <f t="shared" si="86"/>
        <v>#DIV/0!</v>
      </c>
      <c r="AF155" s="27" t="e">
        <f t="shared" si="87"/>
        <v>#DIV/0!</v>
      </c>
      <c r="AG155" s="27" t="e">
        <f t="shared" si="88"/>
        <v>#DIV/0!</v>
      </c>
      <c r="AH155" s="27" t="e">
        <f t="shared" si="100"/>
        <v>#VALUE!</v>
      </c>
      <c r="AI155" s="27" t="e">
        <f t="shared" si="89"/>
        <v>#VALUE!</v>
      </c>
      <c r="AJ155" s="59">
        <f t="shared" si="90"/>
        <v>41729</v>
      </c>
      <c r="AK155" s="57">
        <f t="shared" si="91"/>
        <v>0</v>
      </c>
      <c r="AL155" s="57">
        <f t="shared" si="92"/>
        <v>1</v>
      </c>
      <c r="AM155" s="57">
        <f t="shared" si="93"/>
        <v>1900</v>
      </c>
      <c r="AN155" s="57">
        <f t="shared" si="94"/>
        <v>1900</v>
      </c>
      <c r="AO155" s="56" t="e">
        <f>DDB(D155,S155,M155,#REF!)</f>
        <v>#VALUE!</v>
      </c>
      <c r="AP155" s="59">
        <f t="shared" si="95"/>
        <v>0</v>
      </c>
      <c r="AQ155" s="60">
        <v>41730</v>
      </c>
      <c r="AR155" s="56">
        <f t="shared" si="104"/>
        <v>-41730</v>
      </c>
      <c r="AT155" s="58" t="e">
        <f t="shared" si="101"/>
        <v>#DIV/0!</v>
      </c>
    </row>
    <row r="156" spans="1:46">
      <c r="A156" s="42" t="str">
        <f t="shared" si="96"/>
        <v/>
      </c>
      <c r="B156" s="71"/>
      <c r="C156" s="44"/>
      <c r="D156" s="44"/>
      <c r="E156" s="72"/>
      <c r="F156" s="46"/>
      <c r="G156" s="46"/>
      <c r="H156" s="47"/>
      <c r="I156" s="48"/>
      <c r="J156" s="49"/>
      <c r="K156" s="50">
        <f t="shared" si="97"/>
        <v>0</v>
      </c>
      <c r="L156" s="51" t="str">
        <f t="shared" si="71"/>
        <v/>
      </c>
      <c r="M156" s="51" t="str">
        <f t="shared" si="72"/>
        <v/>
      </c>
      <c r="N156" s="51" t="str">
        <f t="shared" si="73"/>
        <v/>
      </c>
      <c r="O156" s="52" t="e">
        <f t="shared" si="102"/>
        <v>#DIV/0!</v>
      </c>
      <c r="P156" s="53" t="str">
        <f t="shared" si="74"/>
        <v/>
      </c>
      <c r="Q156" s="54" t="e">
        <f t="shared" si="103"/>
        <v>#DIV/0!</v>
      </c>
      <c r="R156" s="54" t="e">
        <f t="shared" si="75"/>
        <v>#DIV/0!</v>
      </c>
      <c r="S156" s="53">
        <f t="shared" si="76"/>
        <v>0</v>
      </c>
      <c r="T156" s="53">
        <f t="shared" si="77"/>
        <v>0</v>
      </c>
      <c r="U156" s="53" t="e">
        <f t="shared" si="98"/>
        <v>#DIV/0!</v>
      </c>
      <c r="V156" s="53" t="str">
        <f t="shared" si="78"/>
        <v/>
      </c>
      <c r="W156" s="55" t="str">
        <f t="shared" si="79"/>
        <v>Charge from Profit &amp; Loss Account</v>
      </c>
      <c r="X156" s="27" t="e">
        <f t="shared" si="80"/>
        <v>#DIV/0!</v>
      </c>
      <c r="Y156" s="56" t="e">
        <f t="shared" si="99"/>
        <v>#VALUE!</v>
      </c>
      <c r="Z156" s="57">
        <f t="shared" si="81"/>
        <v>0</v>
      </c>
      <c r="AA156" s="57">
        <f t="shared" si="82"/>
        <v>1</v>
      </c>
      <c r="AB156" s="57">
        <f t="shared" si="83"/>
        <v>1900</v>
      </c>
      <c r="AC156" s="57">
        <f t="shared" si="84"/>
        <v>1900</v>
      </c>
      <c r="AD156" s="58">
        <f t="shared" si="85"/>
        <v>0</v>
      </c>
      <c r="AE156" s="27" t="e">
        <f t="shared" si="86"/>
        <v>#DIV/0!</v>
      </c>
      <c r="AF156" s="27" t="e">
        <f t="shared" si="87"/>
        <v>#DIV/0!</v>
      </c>
      <c r="AG156" s="27" t="e">
        <f t="shared" si="88"/>
        <v>#DIV/0!</v>
      </c>
      <c r="AH156" s="27" t="e">
        <f t="shared" si="100"/>
        <v>#VALUE!</v>
      </c>
      <c r="AI156" s="27" t="e">
        <f t="shared" si="89"/>
        <v>#VALUE!</v>
      </c>
      <c r="AJ156" s="59">
        <f t="shared" si="90"/>
        <v>41729</v>
      </c>
      <c r="AK156" s="57">
        <f t="shared" si="91"/>
        <v>0</v>
      </c>
      <c r="AL156" s="57">
        <f t="shared" si="92"/>
        <v>1</v>
      </c>
      <c r="AM156" s="57">
        <f t="shared" si="93"/>
        <v>1900</v>
      </c>
      <c r="AN156" s="57">
        <f t="shared" si="94"/>
        <v>1900</v>
      </c>
      <c r="AO156" s="56" t="e">
        <f>DDB(D156,S156,M156,#REF!)</f>
        <v>#VALUE!</v>
      </c>
      <c r="AP156" s="59">
        <f t="shared" si="95"/>
        <v>0</v>
      </c>
      <c r="AQ156" s="60">
        <v>41730</v>
      </c>
      <c r="AR156" s="56">
        <f t="shared" si="104"/>
        <v>-41730</v>
      </c>
      <c r="AT156" s="58" t="e">
        <f t="shared" si="101"/>
        <v>#DIV/0!</v>
      </c>
    </row>
    <row r="157" spans="1:46">
      <c r="A157" s="42" t="str">
        <f t="shared" si="96"/>
        <v/>
      </c>
      <c r="B157" s="71"/>
      <c r="C157" s="44"/>
      <c r="D157" s="44"/>
      <c r="E157" s="72"/>
      <c r="F157" s="46"/>
      <c r="G157" s="46"/>
      <c r="H157" s="47"/>
      <c r="I157" s="48"/>
      <c r="J157" s="49"/>
      <c r="K157" s="50">
        <f t="shared" si="97"/>
        <v>0</v>
      </c>
      <c r="L157" s="51" t="str">
        <f t="shared" si="71"/>
        <v/>
      </c>
      <c r="M157" s="51" t="str">
        <f t="shared" si="72"/>
        <v/>
      </c>
      <c r="N157" s="51" t="str">
        <f t="shared" si="73"/>
        <v/>
      </c>
      <c r="O157" s="52" t="e">
        <f t="shared" si="102"/>
        <v>#DIV/0!</v>
      </c>
      <c r="P157" s="53" t="str">
        <f t="shared" si="74"/>
        <v/>
      </c>
      <c r="Q157" s="54" t="e">
        <f t="shared" si="103"/>
        <v>#DIV/0!</v>
      </c>
      <c r="R157" s="54" t="e">
        <f t="shared" si="75"/>
        <v>#DIV/0!</v>
      </c>
      <c r="S157" s="53">
        <f t="shared" si="76"/>
        <v>0</v>
      </c>
      <c r="T157" s="53">
        <f t="shared" si="77"/>
        <v>0</v>
      </c>
      <c r="U157" s="53" t="e">
        <f t="shared" si="98"/>
        <v>#DIV/0!</v>
      </c>
      <c r="V157" s="53" t="str">
        <f t="shared" si="78"/>
        <v/>
      </c>
      <c r="W157" s="55" t="str">
        <f t="shared" si="79"/>
        <v>Charge from Profit &amp; Loss Account</v>
      </c>
      <c r="X157" s="27" t="e">
        <f t="shared" si="80"/>
        <v>#DIV/0!</v>
      </c>
      <c r="Y157" s="56" t="e">
        <f t="shared" si="99"/>
        <v>#VALUE!</v>
      </c>
      <c r="Z157" s="57">
        <f t="shared" si="81"/>
        <v>0</v>
      </c>
      <c r="AA157" s="57">
        <f t="shared" si="82"/>
        <v>1</v>
      </c>
      <c r="AB157" s="57">
        <f t="shared" si="83"/>
        <v>1900</v>
      </c>
      <c r="AC157" s="57">
        <f t="shared" si="84"/>
        <v>1900</v>
      </c>
      <c r="AD157" s="58">
        <f t="shared" si="85"/>
        <v>0</v>
      </c>
      <c r="AE157" s="27" t="e">
        <f t="shared" si="86"/>
        <v>#DIV/0!</v>
      </c>
      <c r="AF157" s="27" t="e">
        <f t="shared" si="87"/>
        <v>#DIV/0!</v>
      </c>
      <c r="AG157" s="27" t="e">
        <f t="shared" si="88"/>
        <v>#DIV/0!</v>
      </c>
      <c r="AH157" s="27" t="e">
        <f t="shared" si="100"/>
        <v>#VALUE!</v>
      </c>
      <c r="AI157" s="27" t="e">
        <f t="shared" si="89"/>
        <v>#VALUE!</v>
      </c>
      <c r="AJ157" s="59">
        <f t="shared" si="90"/>
        <v>41729</v>
      </c>
      <c r="AK157" s="57">
        <f t="shared" si="91"/>
        <v>0</v>
      </c>
      <c r="AL157" s="57">
        <f t="shared" si="92"/>
        <v>1</v>
      </c>
      <c r="AM157" s="57">
        <f t="shared" si="93"/>
        <v>1900</v>
      </c>
      <c r="AN157" s="57">
        <f t="shared" si="94"/>
        <v>1900</v>
      </c>
      <c r="AO157" s="56" t="e">
        <f>DDB(D157,S157,M157,#REF!)</f>
        <v>#VALUE!</v>
      </c>
      <c r="AP157" s="59">
        <f t="shared" si="95"/>
        <v>0</v>
      </c>
      <c r="AQ157" s="60">
        <v>41730</v>
      </c>
      <c r="AR157" s="56">
        <f t="shared" si="104"/>
        <v>-41730</v>
      </c>
      <c r="AT157" s="58" t="e">
        <f t="shared" si="101"/>
        <v>#DIV/0!</v>
      </c>
    </row>
    <row r="158" spans="1:46">
      <c r="A158" s="42" t="str">
        <f t="shared" si="96"/>
        <v/>
      </c>
      <c r="B158" s="71"/>
      <c r="C158" s="44"/>
      <c r="D158" s="44"/>
      <c r="E158" s="72"/>
      <c r="F158" s="46"/>
      <c r="G158" s="46"/>
      <c r="H158" s="47"/>
      <c r="I158" s="48"/>
      <c r="J158" s="49"/>
      <c r="K158" s="50">
        <f t="shared" si="97"/>
        <v>0</v>
      </c>
      <c r="L158" s="51" t="str">
        <f t="shared" si="71"/>
        <v/>
      </c>
      <c r="M158" s="51" t="str">
        <f t="shared" si="72"/>
        <v/>
      </c>
      <c r="N158" s="51" t="str">
        <f t="shared" si="73"/>
        <v/>
      </c>
      <c r="O158" s="52" t="e">
        <f t="shared" si="102"/>
        <v>#DIV/0!</v>
      </c>
      <c r="P158" s="53" t="str">
        <f t="shared" si="74"/>
        <v/>
      </c>
      <c r="Q158" s="54" t="e">
        <f t="shared" si="103"/>
        <v>#DIV/0!</v>
      </c>
      <c r="R158" s="54" t="e">
        <f t="shared" si="75"/>
        <v>#DIV/0!</v>
      </c>
      <c r="S158" s="53">
        <f t="shared" si="76"/>
        <v>0</v>
      </c>
      <c r="T158" s="53">
        <f t="shared" si="77"/>
        <v>0</v>
      </c>
      <c r="U158" s="53" t="e">
        <f t="shared" si="98"/>
        <v>#DIV/0!</v>
      </c>
      <c r="V158" s="53" t="str">
        <f t="shared" si="78"/>
        <v/>
      </c>
      <c r="W158" s="55" t="str">
        <f t="shared" si="79"/>
        <v>Charge from Profit &amp; Loss Account</v>
      </c>
      <c r="X158" s="27" t="e">
        <f t="shared" si="80"/>
        <v>#DIV/0!</v>
      </c>
      <c r="Y158" s="56" t="e">
        <f t="shared" si="99"/>
        <v>#VALUE!</v>
      </c>
      <c r="Z158" s="57">
        <f t="shared" si="81"/>
        <v>0</v>
      </c>
      <c r="AA158" s="57">
        <f t="shared" si="82"/>
        <v>1</v>
      </c>
      <c r="AB158" s="57">
        <f t="shared" si="83"/>
        <v>1900</v>
      </c>
      <c r="AC158" s="57">
        <f t="shared" si="84"/>
        <v>1900</v>
      </c>
      <c r="AD158" s="58">
        <f t="shared" si="85"/>
        <v>0</v>
      </c>
      <c r="AE158" s="27" t="e">
        <f t="shared" si="86"/>
        <v>#DIV/0!</v>
      </c>
      <c r="AF158" s="27" t="e">
        <f t="shared" si="87"/>
        <v>#DIV/0!</v>
      </c>
      <c r="AG158" s="27" t="e">
        <f t="shared" si="88"/>
        <v>#DIV/0!</v>
      </c>
      <c r="AH158" s="27" t="e">
        <f t="shared" si="100"/>
        <v>#VALUE!</v>
      </c>
      <c r="AI158" s="27" t="e">
        <f t="shared" si="89"/>
        <v>#VALUE!</v>
      </c>
      <c r="AJ158" s="59">
        <f t="shared" si="90"/>
        <v>41729</v>
      </c>
      <c r="AK158" s="57">
        <f t="shared" si="91"/>
        <v>0</v>
      </c>
      <c r="AL158" s="57">
        <f t="shared" si="92"/>
        <v>1</v>
      </c>
      <c r="AM158" s="57">
        <f t="shared" si="93"/>
        <v>1900</v>
      </c>
      <c r="AN158" s="57">
        <f t="shared" si="94"/>
        <v>1900</v>
      </c>
      <c r="AO158" s="56" t="e">
        <f>DDB(D158,S158,M158,#REF!)</f>
        <v>#VALUE!</v>
      </c>
      <c r="AP158" s="59">
        <f t="shared" si="95"/>
        <v>0</v>
      </c>
      <c r="AQ158" s="60">
        <v>41730</v>
      </c>
      <c r="AR158" s="56">
        <f t="shared" si="104"/>
        <v>-41730</v>
      </c>
      <c r="AT158" s="58" t="e">
        <f t="shared" si="101"/>
        <v>#DIV/0!</v>
      </c>
    </row>
    <row r="159" spans="1:46">
      <c r="A159" s="42" t="str">
        <f t="shared" si="96"/>
        <v/>
      </c>
      <c r="B159" s="71"/>
      <c r="C159" s="44"/>
      <c r="D159" s="44"/>
      <c r="E159" s="72"/>
      <c r="F159" s="46"/>
      <c r="G159" s="46"/>
      <c r="H159" s="47"/>
      <c r="I159" s="48"/>
      <c r="J159" s="49"/>
      <c r="K159" s="50">
        <f t="shared" si="97"/>
        <v>0</v>
      </c>
      <c r="L159" s="51" t="str">
        <f t="shared" si="71"/>
        <v/>
      </c>
      <c r="M159" s="51" t="str">
        <f t="shared" si="72"/>
        <v/>
      </c>
      <c r="N159" s="51" t="str">
        <f t="shared" si="73"/>
        <v/>
      </c>
      <c r="O159" s="52" t="e">
        <f t="shared" si="102"/>
        <v>#DIV/0!</v>
      </c>
      <c r="P159" s="53" t="str">
        <f t="shared" si="74"/>
        <v/>
      </c>
      <c r="Q159" s="54" t="e">
        <f t="shared" si="103"/>
        <v>#DIV/0!</v>
      </c>
      <c r="R159" s="54" t="e">
        <f t="shared" si="75"/>
        <v>#DIV/0!</v>
      </c>
      <c r="S159" s="53">
        <f t="shared" si="76"/>
        <v>0</v>
      </c>
      <c r="T159" s="53">
        <f t="shared" si="77"/>
        <v>0</v>
      </c>
      <c r="U159" s="53" t="e">
        <f t="shared" si="98"/>
        <v>#DIV/0!</v>
      </c>
      <c r="V159" s="53" t="str">
        <f t="shared" si="78"/>
        <v/>
      </c>
      <c r="W159" s="55" t="str">
        <f t="shared" si="79"/>
        <v>Charge from Profit &amp; Loss Account</v>
      </c>
      <c r="X159" s="27" t="e">
        <f t="shared" si="80"/>
        <v>#DIV/0!</v>
      </c>
      <c r="Y159" s="56" t="e">
        <f t="shared" si="99"/>
        <v>#VALUE!</v>
      </c>
      <c r="Z159" s="57">
        <f t="shared" si="81"/>
        <v>0</v>
      </c>
      <c r="AA159" s="57">
        <f t="shared" si="82"/>
        <v>1</v>
      </c>
      <c r="AB159" s="57">
        <f t="shared" si="83"/>
        <v>1900</v>
      </c>
      <c r="AC159" s="57">
        <f t="shared" si="84"/>
        <v>1900</v>
      </c>
      <c r="AD159" s="58">
        <f t="shared" si="85"/>
        <v>0</v>
      </c>
      <c r="AE159" s="27" t="e">
        <f t="shared" si="86"/>
        <v>#DIV/0!</v>
      </c>
      <c r="AF159" s="27" t="e">
        <f t="shared" si="87"/>
        <v>#DIV/0!</v>
      </c>
      <c r="AG159" s="27" t="e">
        <f t="shared" si="88"/>
        <v>#DIV/0!</v>
      </c>
      <c r="AH159" s="27" t="e">
        <f t="shared" si="100"/>
        <v>#VALUE!</v>
      </c>
      <c r="AI159" s="27" t="e">
        <f t="shared" si="89"/>
        <v>#VALUE!</v>
      </c>
      <c r="AJ159" s="59">
        <f t="shared" si="90"/>
        <v>41729</v>
      </c>
      <c r="AK159" s="57">
        <f t="shared" si="91"/>
        <v>0</v>
      </c>
      <c r="AL159" s="57">
        <f t="shared" si="92"/>
        <v>1</v>
      </c>
      <c r="AM159" s="57">
        <f t="shared" si="93"/>
        <v>1900</v>
      </c>
      <c r="AN159" s="57">
        <f t="shared" si="94"/>
        <v>1900</v>
      </c>
      <c r="AO159" s="56" t="e">
        <f>DDB(D159,S159,M159,#REF!)</f>
        <v>#VALUE!</v>
      </c>
      <c r="AP159" s="59">
        <f t="shared" si="95"/>
        <v>0</v>
      </c>
      <c r="AQ159" s="60">
        <v>41730</v>
      </c>
      <c r="AR159" s="56">
        <f t="shared" si="104"/>
        <v>-41730</v>
      </c>
      <c r="AT159" s="58" t="e">
        <f t="shared" si="101"/>
        <v>#DIV/0!</v>
      </c>
    </row>
    <row r="160" spans="1:46">
      <c r="A160" s="42" t="str">
        <f t="shared" si="96"/>
        <v/>
      </c>
      <c r="B160" s="71"/>
      <c r="C160" s="44"/>
      <c r="D160" s="44"/>
      <c r="E160" s="72"/>
      <c r="F160" s="46"/>
      <c r="G160" s="46"/>
      <c r="H160" s="47"/>
      <c r="I160" s="48"/>
      <c r="J160" s="49"/>
      <c r="K160" s="50">
        <f t="shared" si="97"/>
        <v>0</v>
      </c>
      <c r="L160" s="51" t="str">
        <f t="shared" si="71"/>
        <v/>
      </c>
      <c r="M160" s="51" t="str">
        <f t="shared" si="72"/>
        <v/>
      </c>
      <c r="N160" s="51" t="str">
        <f t="shared" si="73"/>
        <v/>
      </c>
      <c r="O160" s="52" t="e">
        <f t="shared" si="102"/>
        <v>#DIV/0!</v>
      </c>
      <c r="P160" s="53" t="str">
        <f t="shared" si="74"/>
        <v/>
      </c>
      <c r="Q160" s="54" t="e">
        <f t="shared" si="103"/>
        <v>#DIV/0!</v>
      </c>
      <c r="R160" s="54" t="e">
        <f t="shared" si="75"/>
        <v>#DIV/0!</v>
      </c>
      <c r="S160" s="53">
        <f t="shared" si="76"/>
        <v>0</v>
      </c>
      <c r="T160" s="53">
        <f t="shared" si="77"/>
        <v>0</v>
      </c>
      <c r="U160" s="53" t="e">
        <f t="shared" si="98"/>
        <v>#DIV/0!</v>
      </c>
      <c r="V160" s="53" t="str">
        <f t="shared" si="78"/>
        <v/>
      </c>
      <c r="W160" s="55" t="str">
        <f t="shared" si="79"/>
        <v>Charge from Profit &amp; Loss Account</v>
      </c>
      <c r="X160" s="27" t="e">
        <f t="shared" si="80"/>
        <v>#DIV/0!</v>
      </c>
      <c r="Y160" s="56" t="e">
        <f t="shared" si="99"/>
        <v>#VALUE!</v>
      </c>
      <c r="Z160" s="57">
        <f t="shared" si="81"/>
        <v>0</v>
      </c>
      <c r="AA160" s="57">
        <f t="shared" si="82"/>
        <v>1</v>
      </c>
      <c r="AB160" s="57">
        <f t="shared" si="83"/>
        <v>1900</v>
      </c>
      <c r="AC160" s="57">
        <f t="shared" si="84"/>
        <v>1900</v>
      </c>
      <c r="AD160" s="58">
        <f t="shared" si="85"/>
        <v>0</v>
      </c>
      <c r="AE160" s="27" t="e">
        <f t="shared" si="86"/>
        <v>#DIV/0!</v>
      </c>
      <c r="AF160" s="27" t="e">
        <f t="shared" si="87"/>
        <v>#DIV/0!</v>
      </c>
      <c r="AG160" s="27" t="e">
        <f t="shared" si="88"/>
        <v>#DIV/0!</v>
      </c>
      <c r="AH160" s="27" t="e">
        <f t="shared" si="100"/>
        <v>#VALUE!</v>
      </c>
      <c r="AI160" s="27" t="e">
        <f t="shared" si="89"/>
        <v>#VALUE!</v>
      </c>
      <c r="AJ160" s="59">
        <f t="shared" si="90"/>
        <v>41729</v>
      </c>
      <c r="AK160" s="57">
        <f t="shared" si="91"/>
        <v>0</v>
      </c>
      <c r="AL160" s="57">
        <f t="shared" si="92"/>
        <v>1</v>
      </c>
      <c r="AM160" s="57">
        <f t="shared" si="93"/>
        <v>1900</v>
      </c>
      <c r="AN160" s="57">
        <f t="shared" si="94"/>
        <v>1900</v>
      </c>
      <c r="AO160" s="56" t="e">
        <f>DDB(D160,S160,M160,#REF!)</f>
        <v>#VALUE!</v>
      </c>
      <c r="AP160" s="59">
        <f t="shared" si="95"/>
        <v>0</v>
      </c>
      <c r="AQ160" s="60">
        <v>41730</v>
      </c>
      <c r="AR160" s="56">
        <f t="shared" si="104"/>
        <v>-41730</v>
      </c>
      <c r="AT160" s="58" t="e">
        <f t="shared" si="101"/>
        <v>#DIV/0!</v>
      </c>
    </row>
    <row r="161" spans="1:46">
      <c r="A161" s="42" t="str">
        <f t="shared" si="96"/>
        <v/>
      </c>
      <c r="B161" s="71"/>
      <c r="C161" s="44"/>
      <c r="D161" s="44"/>
      <c r="E161" s="72"/>
      <c r="F161" s="46"/>
      <c r="G161" s="46"/>
      <c r="H161" s="47"/>
      <c r="I161" s="48"/>
      <c r="J161" s="49"/>
      <c r="K161" s="50">
        <f t="shared" si="97"/>
        <v>0</v>
      </c>
      <c r="L161" s="51" t="str">
        <f t="shared" si="71"/>
        <v/>
      </c>
      <c r="M161" s="51" t="str">
        <f t="shared" si="72"/>
        <v/>
      </c>
      <c r="N161" s="51" t="str">
        <f t="shared" si="73"/>
        <v/>
      </c>
      <c r="O161" s="52" t="e">
        <f t="shared" si="102"/>
        <v>#DIV/0!</v>
      </c>
      <c r="P161" s="53" t="str">
        <f t="shared" si="74"/>
        <v/>
      </c>
      <c r="Q161" s="54" t="e">
        <f t="shared" si="103"/>
        <v>#DIV/0!</v>
      </c>
      <c r="R161" s="54" t="e">
        <f t="shared" si="75"/>
        <v>#DIV/0!</v>
      </c>
      <c r="S161" s="53">
        <f t="shared" si="76"/>
        <v>0</v>
      </c>
      <c r="T161" s="53">
        <f t="shared" si="77"/>
        <v>0</v>
      </c>
      <c r="U161" s="53" t="e">
        <f t="shared" si="98"/>
        <v>#DIV/0!</v>
      </c>
      <c r="V161" s="53" t="str">
        <f t="shared" si="78"/>
        <v/>
      </c>
      <c r="W161" s="55" t="str">
        <f t="shared" si="79"/>
        <v>Charge from Profit &amp; Loss Account</v>
      </c>
      <c r="X161" s="27" t="e">
        <f t="shared" si="80"/>
        <v>#DIV/0!</v>
      </c>
      <c r="Y161" s="56" t="e">
        <f t="shared" si="99"/>
        <v>#VALUE!</v>
      </c>
      <c r="Z161" s="57">
        <f t="shared" si="81"/>
        <v>0</v>
      </c>
      <c r="AA161" s="57">
        <f t="shared" si="82"/>
        <v>1</v>
      </c>
      <c r="AB161" s="57">
        <f t="shared" si="83"/>
        <v>1900</v>
      </c>
      <c r="AC161" s="57">
        <f t="shared" si="84"/>
        <v>1900</v>
      </c>
      <c r="AD161" s="58">
        <f t="shared" si="85"/>
        <v>0</v>
      </c>
      <c r="AE161" s="27" t="e">
        <f t="shared" si="86"/>
        <v>#DIV/0!</v>
      </c>
      <c r="AF161" s="27" t="e">
        <f t="shared" si="87"/>
        <v>#DIV/0!</v>
      </c>
      <c r="AG161" s="27" t="e">
        <f t="shared" si="88"/>
        <v>#DIV/0!</v>
      </c>
      <c r="AH161" s="27" t="e">
        <f t="shared" si="100"/>
        <v>#VALUE!</v>
      </c>
      <c r="AI161" s="27" t="e">
        <f t="shared" si="89"/>
        <v>#VALUE!</v>
      </c>
      <c r="AJ161" s="59">
        <f t="shared" si="90"/>
        <v>41729</v>
      </c>
      <c r="AK161" s="57">
        <f t="shared" si="91"/>
        <v>0</v>
      </c>
      <c r="AL161" s="57">
        <f t="shared" si="92"/>
        <v>1</v>
      </c>
      <c r="AM161" s="57">
        <f t="shared" si="93"/>
        <v>1900</v>
      </c>
      <c r="AN161" s="57">
        <f t="shared" si="94"/>
        <v>1900</v>
      </c>
      <c r="AO161" s="56" t="e">
        <f>DDB(D161,S161,M161,#REF!)</f>
        <v>#VALUE!</v>
      </c>
      <c r="AP161" s="59">
        <f t="shared" si="95"/>
        <v>0</v>
      </c>
      <c r="AQ161" s="60">
        <v>41730</v>
      </c>
      <c r="AR161" s="56">
        <f t="shared" si="104"/>
        <v>-41730</v>
      </c>
      <c r="AT161" s="58" t="e">
        <f t="shared" si="101"/>
        <v>#DIV/0!</v>
      </c>
    </row>
    <row r="162" spans="1:46">
      <c r="A162" s="42" t="str">
        <f t="shared" si="96"/>
        <v/>
      </c>
      <c r="B162" s="71"/>
      <c r="C162" s="44"/>
      <c r="D162" s="44"/>
      <c r="E162" s="72"/>
      <c r="F162" s="46"/>
      <c r="G162" s="46"/>
      <c r="H162" s="47"/>
      <c r="I162" s="48"/>
      <c r="J162" s="49"/>
      <c r="K162" s="50">
        <f t="shared" si="97"/>
        <v>0</v>
      </c>
      <c r="L162" s="51" t="str">
        <f t="shared" si="71"/>
        <v/>
      </c>
      <c r="M162" s="51" t="str">
        <f t="shared" si="72"/>
        <v/>
      </c>
      <c r="N162" s="51" t="str">
        <f t="shared" si="73"/>
        <v/>
      </c>
      <c r="O162" s="52" t="e">
        <f t="shared" si="102"/>
        <v>#DIV/0!</v>
      </c>
      <c r="P162" s="53" t="str">
        <f t="shared" si="74"/>
        <v/>
      </c>
      <c r="Q162" s="54" t="e">
        <f t="shared" si="103"/>
        <v>#DIV/0!</v>
      </c>
      <c r="R162" s="54" t="e">
        <f t="shared" si="75"/>
        <v>#DIV/0!</v>
      </c>
      <c r="S162" s="53">
        <f t="shared" si="76"/>
        <v>0</v>
      </c>
      <c r="T162" s="53">
        <f t="shared" si="77"/>
        <v>0</v>
      </c>
      <c r="U162" s="53" t="e">
        <f t="shared" si="98"/>
        <v>#DIV/0!</v>
      </c>
      <c r="V162" s="53" t="str">
        <f t="shared" si="78"/>
        <v/>
      </c>
      <c r="W162" s="55" t="str">
        <f t="shared" si="79"/>
        <v>Charge from Profit &amp; Loss Account</v>
      </c>
      <c r="X162" s="27" t="e">
        <f t="shared" si="80"/>
        <v>#DIV/0!</v>
      </c>
      <c r="Y162" s="56" t="e">
        <f t="shared" si="99"/>
        <v>#VALUE!</v>
      </c>
      <c r="Z162" s="57">
        <f t="shared" si="81"/>
        <v>0</v>
      </c>
      <c r="AA162" s="57">
        <f t="shared" si="82"/>
        <v>1</v>
      </c>
      <c r="AB162" s="57">
        <f t="shared" si="83"/>
        <v>1900</v>
      </c>
      <c r="AC162" s="57">
        <f t="shared" si="84"/>
        <v>1900</v>
      </c>
      <c r="AD162" s="58">
        <f t="shared" si="85"/>
        <v>0</v>
      </c>
      <c r="AE162" s="27" t="e">
        <f t="shared" si="86"/>
        <v>#DIV/0!</v>
      </c>
      <c r="AF162" s="27" t="e">
        <f t="shared" si="87"/>
        <v>#DIV/0!</v>
      </c>
      <c r="AG162" s="27" t="e">
        <f t="shared" si="88"/>
        <v>#DIV/0!</v>
      </c>
      <c r="AH162" s="27" t="e">
        <f t="shared" si="100"/>
        <v>#VALUE!</v>
      </c>
      <c r="AI162" s="27" t="e">
        <f t="shared" si="89"/>
        <v>#VALUE!</v>
      </c>
      <c r="AJ162" s="59">
        <f t="shared" si="90"/>
        <v>41729</v>
      </c>
      <c r="AK162" s="57">
        <f t="shared" si="91"/>
        <v>0</v>
      </c>
      <c r="AL162" s="57">
        <f t="shared" si="92"/>
        <v>1</v>
      </c>
      <c r="AM162" s="57">
        <f t="shared" si="93"/>
        <v>1900</v>
      </c>
      <c r="AN162" s="57">
        <f t="shared" si="94"/>
        <v>1900</v>
      </c>
      <c r="AO162" s="56" t="e">
        <f>DDB(D162,S162,M162,#REF!)</f>
        <v>#VALUE!</v>
      </c>
      <c r="AP162" s="59">
        <f t="shared" si="95"/>
        <v>0</v>
      </c>
      <c r="AQ162" s="60">
        <v>41730</v>
      </c>
      <c r="AR162" s="56">
        <f t="shared" si="104"/>
        <v>-41730</v>
      </c>
      <c r="AT162" s="58" t="e">
        <f t="shared" si="101"/>
        <v>#DIV/0!</v>
      </c>
    </row>
    <row r="163" spans="1:46">
      <c r="A163" s="42" t="str">
        <f t="shared" si="96"/>
        <v/>
      </c>
      <c r="B163" s="71"/>
      <c r="C163" s="44"/>
      <c r="D163" s="44"/>
      <c r="E163" s="72"/>
      <c r="F163" s="46"/>
      <c r="G163" s="46"/>
      <c r="H163" s="47"/>
      <c r="I163" s="48"/>
      <c r="J163" s="49"/>
      <c r="K163" s="50">
        <f t="shared" si="97"/>
        <v>0</v>
      </c>
      <c r="L163" s="51" t="str">
        <f t="shared" si="71"/>
        <v/>
      </c>
      <c r="M163" s="51" t="str">
        <f t="shared" si="72"/>
        <v/>
      </c>
      <c r="N163" s="51" t="str">
        <f t="shared" si="73"/>
        <v/>
      </c>
      <c r="O163" s="52" t="e">
        <f t="shared" si="102"/>
        <v>#DIV/0!</v>
      </c>
      <c r="P163" s="53" t="str">
        <f t="shared" si="74"/>
        <v/>
      </c>
      <c r="Q163" s="54" t="e">
        <f t="shared" si="103"/>
        <v>#DIV/0!</v>
      </c>
      <c r="R163" s="54" t="e">
        <f t="shared" si="75"/>
        <v>#DIV/0!</v>
      </c>
      <c r="S163" s="53">
        <f t="shared" si="76"/>
        <v>0</v>
      </c>
      <c r="T163" s="53">
        <f t="shared" si="77"/>
        <v>0</v>
      </c>
      <c r="U163" s="53" t="e">
        <f t="shared" si="98"/>
        <v>#DIV/0!</v>
      </c>
      <c r="V163" s="53" t="str">
        <f t="shared" si="78"/>
        <v/>
      </c>
      <c r="W163" s="55" t="str">
        <f t="shared" si="79"/>
        <v>Charge from Profit &amp; Loss Account</v>
      </c>
      <c r="X163" s="27" t="e">
        <f t="shared" si="80"/>
        <v>#DIV/0!</v>
      </c>
      <c r="Y163" s="56" t="e">
        <f t="shared" si="99"/>
        <v>#VALUE!</v>
      </c>
      <c r="Z163" s="57">
        <f t="shared" si="81"/>
        <v>0</v>
      </c>
      <c r="AA163" s="57">
        <f t="shared" si="82"/>
        <v>1</v>
      </c>
      <c r="AB163" s="57">
        <f t="shared" si="83"/>
        <v>1900</v>
      </c>
      <c r="AC163" s="57">
        <f t="shared" si="84"/>
        <v>1900</v>
      </c>
      <c r="AD163" s="58">
        <f t="shared" si="85"/>
        <v>0</v>
      </c>
      <c r="AE163" s="27" t="e">
        <f t="shared" si="86"/>
        <v>#DIV/0!</v>
      </c>
      <c r="AF163" s="27" t="e">
        <f t="shared" si="87"/>
        <v>#DIV/0!</v>
      </c>
      <c r="AG163" s="27" t="e">
        <f t="shared" si="88"/>
        <v>#DIV/0!</v>
      </c>
      <c r="AH163" s="27" t="e">
        <f t="shared" si="100"/>
        <v>#VALUE!</v>
      </c>
      <c r="AI163" s="27" t="e">
        <f t="shared" si="89"/>
        <v>#VALUE!</v>
      </c>
      <c r="AJ163" s="59">
        <f t="shared" si="90"/>
        <v>41729</v>
      </c>
      <c r="AK163" s="57">
        <f t="shared" si="91"/>
        <v>0</v>
      </c>
      <c r="AL163" s="57">
        <f t="shared" si="92"/>
        <v>1</v>
      </c>
      <c r="AM163" s="57">
        <f t="shared" si="93"/>
        <v>1900</v>
      </c>
      <c r="AN163" s="57">
        <f t="shared" si="94"/>
        <v>1900</v>
      </c>
      <c r="AO163" s="56" t="e">
        <f>DDB(D163,S163,M163,#REF!)</f>
        <v>#VALUE!</v>
      </c>
      <c r="AP163" s="59">
        <f t="shared" si="95"/>
        <v>0</v>
      </c>
      <c r="AQ163" s="60">
        <v>41730</v>
      </c>
      <c r="AR163" s="56">
        <f t="shared" si="104"/>
        <v>-41730</v>
      </c>
      <c r="AT163" s="58" t="e">
        <f t="shared" si="101"/>
        <v>#DIV/0!</v>
      </c>
    </row>
    <row r="164" spans="1:46">
      <c r="A164" s="42" t="str">
        <f t="shared" si="96"/>
        <v/>
      </c>
      <c r="B164" s="71"/>
      <c r="C164" s="44"/>
      <c r="D164" s="44"/>
      <c r="E164" s="72"/>
      <c r="F164" s="46"/>
      <c r="G164" s="46"/>
      <c r="H164" s="47"/>
      <c r="I164" s="48"/>
      <c r="J164" s="49"/>
      <c r="K164" s="50">
        <f t="shared" si="97"/>
        <v>0</v>
      </c>
      <c r="L164" s="51" t="str">
        <f t="shared" si="71"/>
        <v/>
      </c>
      <c r="M164" s="51" t="str">
        <f t="shared" si="72"/>
        <v/>
      </c>
      <c r="N164" s="51" t="str">
        <f t="shared" si="73"/>
        <v/>
      </c>
      <c r="O164" s="52" t="e">
        <f t="shared" si="102"/>
        <v>#DIV/0!</v>
      </c>
      <c r="P164" s="53" t="str">
        <f t="shared" si="74"/>
        <v/>
      </c>
      <c r="Q164" s="54" t="e">
        <f t="shared" si="103"/>
        <v>#DIV/0!</v>
      </c>
      <c r="R164" s="54" t="e">
        <f t="shared" si="75"/>
        <v>#DIV/0!</v>
      </c>
      <c r="S164" s="53">
        <f t="shared" si="76"/>
        <v>0</v>
      </c>
      <c r="T164" s="53">
        <f t="shared" si="77"/>
        <v>0</v>
      </c>
      <c r="U164" s="53" t="e">
        <f t="shared" si="98"/>
        <v>#DIV/0!</v>
      </c>
      <c r="V164" s="53" t="str">
        <f t="shared" si="78"/>
        <v/>
      </c>
      <c r="W164" s="55" t="str">
        <f t="shared" si="79"/>
        <v>Charge from Profit &amp; Loss Account</v>
      </c>
      <c r="X164" s="27" t="e">
        <f t="shared" si="80"/>
        <v>#DIV/0!</v>
      </c>
      <c r="Y164" s="56" t="e">
        <f t="shared" si="99"/>
        <v>#VALUE!</v>
      </c>
      <c r="Z164" s="57">
        <f t="shared" si="81"/>
        <v>0</v>
      </c>
      <c r="AA164" s="57">
        <f t="shared" si="82"/>
        <v>1</v>
      </c>
      <c r="AB164" s="57">
        <f t="shared" si="83"/>
        <v>1900</v>
      </c>
      <c r="AC164" s="57">
        <f t="shared" si="84"/>
        <v>1900</v>
      </c>
      <c r="AD164" s="58">
        <f t="shared" si="85"/>
        <v>0</v>
      </c>
      <c r="AE164" s="27" t="e">
        <f t="shared" si="86"/>
        <v>#DIV/0!</v>
      </c>
      <c r="AF164" s="27" t="e">
        <f t="shared" si="87"/>
        <v>#DIV/0!</v>
      </c>
      <c r="AG164" s="27" t="e">
        <f t="shared" si="88"/>
        <v>#DIV/0!</v>
      </c>
      <c r="AH164" s="27" t="e">
        <f t="shared" si="100"/>
        <v>#VALUE!</v>
      </c>
      <c r="AI164" s="27" t="e">
        <f t="shared" si="89"/>
        <v>#VALUE!</v>
      </c>
      <c r="AJ164" s="59">
        <f t="shared" si="90"/>
        <v>41729</v>
      </c>
      <c r="AK164" s="57">
        <f t="shared" si="91"/>
        <v>0</v>
      </c>
      <c r="AL164" s="57">
        <f t="shared" si="92"/>
        <v>1</v>
      </c>
      <c r="AM164" s="57">
        <f t="shared" si="93"/>
        <v>1900</v>
      </c>
      <c r="AN164" s="57">
        <f t="shared" si="94"/>
        <v>1900</v>
      </c>
      <c r="AO164" s="56" t="e">
        <f>DDB(D164,S164,M164,#REF!)</f>
        <v>#VALUE!</v>
      </c>
      <c r="AP164" s="59">
        <f t="shared" si="95"/>
        <v>0</v>
      </c>
      <c r="AQ164" s="60">
        <v>41730</v>
      </c>
      <c r="AR164" s="56">
        <f t="shared" si="104"/>
        <v>-41730</v>
      </c>
      <c r="AT164" s="58" t="e">
        <f t="shared" si="101"/>
        <v>#DIV/0!</v>
      </c>
    </row>
    <row r="165" spans="1:46">
      <c r="A165" s="42" t="str">
        <f t="shared" si="96"/>
        <v/>
      </c>
      <c r="B165" s="71"/>
      <c r="C165" s="44"/>
      <c r="D165" s="44"/>
      <c r="E165" s="72"/>
      <c r="F165" s="46"/>
      <c r="G165" s="46"/>
      <c r="H165" s="47"/>
      <c r="I165" s="48"/>
      <c r="J165" s="49"/>
      <c r="K165" s="50">
        <f t="shared" si="97"/>
        <v>0</v>
      </c>
      <c r="L165" s="51" t="str">
        <f t="shared" si="71"/>
        <v/>
      </c>
      <c r="M165" s="51" t="str">
        <f t="shared" si="72"/>
        <v/>
      </c>
      <c r="N165" s="51" t="str">
        <f t="shared" si="73"/>
        <v/>
      </c>
      <c r="O165" s="52" t="e">
        <f t="shared" si="102"/>
        <v>#DIV/0!</v>
      </c>
      <c r="P165" s="53" t="str">
        <f t="shared" si="74"/>
        <v/>
      </c>
      <c r="Q165" s="54" t="e">
        <f t="shared" si="103"/>
        <v>#DIV/0!</v>
      </c>
      <c r="R165" s="54" t="e">
        <f t="shared" si="75"/>
        <v>#DIV/0!</v>
      </c>
      <c r="S165" s="53">
        <f t="shared" si="76"/>
        <v>0</v>
      </c>
      <c r="T165" s="53">
        <f t="shared" si="77"/>
        <v>0</v>
      </c>
      <c r="U165" s="53" t="e">
        <f t="shared" si="98"/>
        <v>#DIV/0!</v>
      </c>
      <c r="V165" s="53" t="str">
        <f t="shared" si="78"/>
        <v/>
      </c>
      <c r="W165" s="55" t="str">
        <f t="shared" si="79"/>
        <v>Charge from Profit &amp; Loss Account</v>
      </c>
      <c r="X165" s="27" t="e">
        <f t="shared" si="80"/>
        <v>#DIV/0!</v>
      </c>
      <c r="Y165" s="56" t="e">
        <f t="shared" si="99"/>
        <v>#VALUE!</v>
      </c>
      <c r="Z165" s="57">
        <f t="shared" si="81"/>
        <v>0</v>
      </c>
      <c r="AA165" s="57">
        <f t="shared" si="82"/>
        <v>1</v>
      </c>
      <c r="AB165" s="57">
        <f t="shared" si="83"/>
        <v>1900</v>
      </c>
      <c r="AC165" s="57">
        <f t="shared" si="84"/>
        <v>1900</v>
      </c>
      <c r="AD165" s="58">
        <f t="shared" si="85"/>
        <v>0</v>
      </c>
      <c r="AE165" s="27" t="e">
        <f t="shared" si="86"/>
        <v>#DIV/0!</v>
      </c>
      <c r="AF165" s="27" t="e">
        <f t="shared" si="87"/>
        <v>#DIV/0!</v>
      </c>
      <c r="AG165" s="27" t="e">
        <f t="shared" si="88"/>
        <v>#DIV/0!</v>
      </c>
      <c r="AH165" s="27" t="e">
        <f t="shared" si="100"/>
        <v>#VALUE!</v>
      </c>
      <c r="AI165" s="27" t="e">
        <f t="shared" si="89"/>
        <v>#VALUE!</v>
      </c>
      <c r="AJ165" s="59">
        <f t="shared" si="90"/>
        <v>41729</v>
      </c>
      <c r="AK165" s="57">
        <f t="shared" si="91"/>
        <v>0</v>
      </c>
      <c r="AL165" s="57">
        <f t="shared" si="92"/>
        <v>1</v>
      </c>
      <c r="AM165" s="57">
        <f t="shared" si="93"/>
        <v>1900</v>
      </c>
      <c r="AN165" s="57">
        <f t="shared" si="94"/>
        <v>1900</v>
      </c>
      <c r="AO165" s="56" t="e">
        <f>DDB(D165,S165,M165,#REF!)</f>
        <v>#VALUE!</v>
      </c>
      <c r="AP165" s="59">
        <f t="shared" si="95"/>
        <v>0</v>
      </c>
      <c r="AQ165" s="60">
        <v>41730</v>
      </c>
      <c r="AR165" s="56">
        <f t="shared" si="104"/>
        <v>-41730</v>
      </c>
      <c r="AT165" s="58" t="e">
        <f t="shared" si="101"/>
        <v>#DIV/0!</v>
      </c>
    </row>
    <row r="166" spans="1:46">
      <c r="A166" s="42" t="str">
        <f t="shared" si="96"/>
        <v/>
      </c>
      <c r="B166" s="71"/>
      <c r="C166" s="44"/>
      <c r="D166" s="44"/>
      <c r="E166" s="72"/>
      <c r="F166" s="46"/>
      <c r="G166" s="46"/>
      <c r="H166" s="47"/>
      <c r="I166" s="48"/>
      <c r="J166" s="49"/>
      <c r="K166" s="50">
        <f t="shared" si="97"/>
        <v>0</v>
      </c>
      <c r="L166" s="51" t="str">
        <f t="shared" si="71"/>
        <v/>
      </c>
      <c r="M166" s="51" t="str">
        <f t="shared" si="72"/>
        <v/>
      </c>
      <c r="N166" s="51" t="str">
        <f t="shared" si="73"/>
        <v/>
      </c>
      <c r="O166" s="52" t="e">
        <f t="shared" si="102"/>
        <v>#DIV/0!</v>
      </c>
      <c r="P166" s="53" t="str">
        <f t="shared" si="74"/>
        <v/>
      </c>
      <c r="Q166" s="54" t="e">
        <f t="shared" si="103"/>
        <v>#DIV/0!</v>
      </c>
      <c r="R166" s="54" t="e">
        <f t="shared" si="75"/>
        <v>#DIV/0!</v>
      </c>
      <c r="S166" s="53">
        <f t="shared" si="76"/>
        <v>0</v>
      </c>
      <c r="T166" s="53">
        <f t="shared" si="77"/>
        <v>0</v>
      </c>
      <c r="U166" s="53" t="e">
        <f t="shared" si="98"/>
        <v>#DIV/0!</v>
      </c>
      <c r="V166" s="53" t="str">
        <f t="shared" si="78"/>
        <v/>
      </c>
      <c r="W166" s="55" t="str">
        <f t="shared" si="79"/>
        <v>Charge from Profit &amp; Loss Account</v>
      </c>
      <c r="X166" s="27" t="e">
        <f t="shared" si="80"/>
        <v>#DIV/0!</v>
      </c>
      <c r="Y166" s="56" t="e">
        <f t="shared" si="99"/>
        <v>#VALUE!</v>
      </c>
      <c r="Z166" s="57">
        <f t="shared" si="81"/>
        <v>0</v>
      </c>
      <c r="AA166" s="57">
        <f t="shared" si="82"/>
        <v>1</v>
      </c>
      <c r="AB166" s="57">
        <f t="shared" si="83"/>
        <v>1900</v>
      </c>
      <c r="AC166" s="57">
        <f t="shared" si="84"/>
        <v>1900</v>
      </c>
      <c r="AD166" s="58">
        <f t="shared" si="85"/>
        <v>0</v>
      </c>
      <c r="AE166" s="27" t="e">
        <f t="shared" si="86"/>
        <v>#DIV/0!</v>
      </c>
      <c r="AF166" s="27" t="e">
        <f t="shared" si="87"/>
        <v>#DIV/0!</v>
      </c>
      <c r="AG166" s="27" t="e">
        <f t="shared" si="88"/>
        <v>#DIV/0!</v>
      </c>
      <c r="AH166" s="27" t="e">
        <f t="shared" si="100"/>
        <v>#VALUE!</v>
      </c>
      <c r="AI166" s="27" t="e">
        <f t="shared" si="89"/>
        <v>#VALUE!</v>
      </c>
      <c r="AJ166" s="59">
        <f t="shared" si="90"/>
        <v>41729</v>
      </c>
      <c r="AK166" s="57">
        <f t="shared" si="91"/>
        <v>0</v>
      </c>
      <c r="AL166" s="57">
        <f t="shared" si="92"/>
        <v>1</v>
      </c>
      <c r="AM166" s="57">
        <f t="shared" si="93"/>
        <v>1900</v>
      </c>
      <c r="AN166" s="57">
        <f t="shared" si="94"/>
        <v>1900</v>
      </c>
      <c r="AO166" s="56" t="e">
        <f>DDB(D166,S166,M166,#REF!)</f>
        <v>#VALUE!</v>
      </c>
      <c r="AP166" s="59">
        <f t="shared" si="95"/>
        <v>0</v>
      </c>
      <c r="AQ166" s="60">
        <v>41730</v>
      </c>
      <c r="AR166" s="56">
        <f t="shared" si="104"/>
        <v>-41730</v>
      </c>
      <c r="AT166" s="58" t="e">
        <f t="shared" si="101"/>
        <v>#DIV/0!</v>
      </c>
    </row>
    <row r="167" spans="1:46">
      <c r="A167" s="42" t="str">
        <f t="shared" si="96"/>
        <v/>
      </c>
      <c r="B167" s="71"/>
      <c r="C167" s="44"/>
      <c r="D167" s="44"/>
      <c r="E167" s="72"/>
      <c r="F167" s="46"/>
      <c r="G167" s="46"/>
      <c r="H167" s="47"/>
      <c r="I167" s="48"/>
      <c r="J167" s="49"/>
      <c r="K167" s="50">
        <f t="shared" si="97"/>
        <v>0</v>
      </c>
      <c r="L167" s="51" t="str">
        <f t="shared" si="71"/>
        <v/>
      </c>
      <c r="M167" s="51" t="str">
        <f t="shared" si="72"/>
        <v/>
      </c>
      <c r="N167" s="51" t="str">
        <f t="shared" si="73"/>
        <v/>
      </c>
      <c r="O167" s="52" t="e">
        <f t="shared" si="102"/>
        <v>#DIV/0!</v>
      </c>
      <c r="P167" s="53" t="str">
        <f t="shared" si="74"/>
        <v/>
      </c>
      <c r="Q167" s="54" t="e">
        <f t="shared" si="103"/>
        <v>#DIV/0!</v>
      </c>
      <c r="R167" s="54" t="e">
        <f t="shared" si="75"/>
        <v>#DIV/0!</v>
      </c>
      <c r="S167" s="53">
        <f t="shared" si="76"/>
        <v>0</v>
      </c>
      <c r="T167" s="53">
        <f t="shared" si="77"/>
        <v>0</v>
      </c>
      <c r="U167" s="53" t="e">
        <f t="shared" si="98"/>
        <v>#DIV/0!</v>
      </c>
      <c r="V167" s="53" t="str">
        <f t="shared" si="78"/>
        <v/>
      </c>
      <c r="W167" s="55" t="str">
        <f t="shared" si="79"/>
        <v>Charge from Profit &amp; Loss Account</v>
      </c>
      <c r="X167" s="27" t="e">
        <f t="shared" si="80"/>
        <v>#DIV/0!</v>
      </c>
      <c r="Y167" s="56" t="e">
        <f t="shared" si="99"/>
        <v>#VALUE!</v>
      </c>
      <c r="Z167" s="57">
        <f t="shared" si="81"/>
        <v>0</v>
      </c>
      <c r="AA167" s="57">
        <f t="shared" si="82"/>
        <v>1</v>
      </c>
      <c r="AB167" s="57">
        <f t="shared" si="83"/>
        <v>1900</v>
      </c>
      <c r="AC167" s="57">
        <f t="shared" si="84"/>
        <v>1900</v>
      </c>
      <c r="AD167" s="58">
        <f t="shared" si="85"/>
        <v>0</v>
      </c>
      <c r="AE167" s="27" t="e">
        <f t="shared" si="86"/>
        <v>#DIV/0!</v>
      </c>
      <c r="AF167" s="27" t="e">
        <f t="shared" si="87"/>
        <v>#DIV/0!</v>
      </c>
      <c r="AG167" s="27" t="e">
        <f t="shared" si="88"/>
        <v>#DIV/0!</v>
      </c>
      <c r="AH167" s="27" t="e">
        <f t="shared" si="100"/>
        <v>#VALUE!</v>
      </c>
      <c r="AI167" s="27" t="e">
        <f t="shared" si="89"/>
        <v>#VALUE!</v>
      </c>
      <c r="AJ167" s="59">
        <f t="shared" si="90"/>
        <v>41729</v>
      </c>
      <c r="AK167" s="57">
        <f t="shared" si="91"/>
        <v>0</v>
      </c>
      <c r="AL167" s="57">
        <f t="shared" si="92"/>
        <v>1</v>
      </c>
      <c r="AM167" s="57">
        <f t="shared" si="93"/>
        <v>1900</v>
      </c>
      <c r="AN167" s="57">
        <f t="shared" si="94"/>
        <v>1900</v>
      </c>
      <c r="AO167" s="56" t="e">
        <f>DDB(D167,S167,M167,#REF!)</f>
        <v>#VALUE!</v>
      </c>
      <c r="AP167" s="59">
        <f t="shared" si="95"/>
        <v>0</v>
      </c>
      <c r="AQ167" s="60">
        <v>41730</v>
      </c>
      <c r="AR167" s="56">
        <f t="shared" si="104"/>
        <v>-41730</v>
      </c>
      <c r="AT167" s="58" t="e">
        <f t="shared" si="101"/>
        <v>#DIV/0!</v>
      </c>
    </row>
    <row r="168" spans="1:46">
      <c r="A168" s="42" t="str">
        <f t="shared" si="96"/>
        <v/>
      </c>
      <c r="B168" s="71"/>
      <c r="C168" s="44"/>
      <c r="D168" s="44"/>
      <c r="E168" s="72"/>
      <c r="F168" s="46"/>
      <c r="G168" s="46"/>
      <c r="H168" s="47"/>
      <c r="I168" s="48"/>
      <c r="J168" s="49"/>
      <c r="K168" s="50">
        <f t="shared" si="97"/>
        <v>0</v>
      </c>
      <c r="L168" s="51" t="str">
        <f t="shared" si="71"/>
        <v/>
      </c>
      <c r="M168" s="51" t="str">
        <f t="shared" si="72"/>
        <v/>
      </c>
      <c r="N168" s="51" t="str">
        <f t="shared" si="73"/>
        <v/>
      </c>
      <c r="O168" s="52" t="e">
        <f t="shared" si="102"/>
        <v>#DIV/0!</v>
      </c>
      <c r="P168" s="53" t="str">
        <f t="shared" si="74"/>
        <v/>
      </c>
      <c r="Q168" s="54" t="e">
        <f t="shared" si="103"/>
        <v>#DIV/0!</v>
      </c>
      <c r="R168" s="54" t="e">
        <f t="shared" si="75"/>
        <v>#DIV/0!</v>
      </c>
      <c r="S168" s="53">
        <f t="shared" si="76"/>
        <v>0</v>
      </c>
      <c r="T168" s="53">
        <f t="shared" si="77"/>
        <v>0</v>
      </c>
      <c r="U168" s="53" t="e">
        <f t="shared" si="98"/>
        <v>#DIV/0!</v>
      </c>
      <c r="V168" s="53" t="str">
        <f t="shared" si="78"/>
        <v/>
      </c>
      <c r="W168" s="55" t="str">
        <f t="shared" si="79"/>
        <v>Charge from Profit &amp; Loss Account</v>
      </c>
      <c r="X168" s="27" t="e">
        <f t="shared" si="80"/>
        <v>#DIV/0!</v>
      </c>
      <c r="Y168" s="56" t="e">
        <f t="shared" si="99"/>
        <v>#VALUE!</v>
      </c>
      <c r="Z168" s="57">
        <f t="shared" si="81"/>
        <v>0</v>
      </c>
      <c r="AA168" s="57">
        <f t="shared" si="82"/>
        <v>1</v>
      </c>
      <c r="AB168" s="57">
        <f t="shared" si="83"/>
        <v>1900</v>
      </c>
      <c r="AC168" s="57">
        <f t="shared" si="84"/>
        <v>1900</v>
      </c>
      <c r="AD168" s="58">
        <f t="shared" si="85"/>
        <v>0</v>
      </c>
      <c r="AE168" s="27" t="e">
        <f t="shared" si="86"/>
        <v>#DIV/0!</v>
      </c>
      <c r="AF168" s="27" t="e">
        <f t="shared" si="87"/>
        <v>#DIV/0!</v>
      </c>
      <c r="AG168" s="27" t="e">
        <f t="shared" si="88"/>
        <v>#DIV/0!</v>
      </c>
      <c r="AH168" s="27" t="e">
        <f t="shared" si="100"/>
        <v>#VALUE!</v>
      </c>
      <c r="AI168" s="27" t="e">
        <f t="shared" si="89"/>
        <v>#VALUE!</v>
      </c>
      <c r="AJ168" s="59">
        <f t="shared" si="90"/>
        <v>41729</v>
      </c>
      <c r="AK168" s="57">
        <f t="shared" si="91"/>
        <v>0</v>
      </c>
      <c r="AL168" s="57">
        <f t="shared" si="92"/>
        <v>1</v>
      </c>
      <c r="AM168" s="57">
        <f t="shared" si="93"/>
        <v>1900</v>
      </c>
      <c r="AN168" s="57">
        <f t="shared" si="94"/>
        <v>1900</v>
      </c>
      <c r="AO168" s="56" t="e">
        <f>DDB(D168,S168,M168,#REF!)</f>
        <v>#VALUE!</v>
      </c>
      <c r="AP168" s="59">
        <f t="shared" si="95"/>
        <v>0</v>
      </c>
      <c r="AQ168" s="60">
        <v>41730</v>
      </c>
      <c r="AR168" s="56">
        <f t="shared" si="104"/>
        <v>-41730</v>
      </c>
      <c r="AT168" s="58" t="e">
        <f t="shared" si="101"/>
        <v>#DIV/0!</v>
      </c>
    </row>
    <row r="169" spans="1:46">
      <c r="A169" s="42" t="str">
        <f t="shared" si="96"/>
        <v/>
      </c>
      <c r="B169" s="71"/>
      <c r="C169" s="44"/>
      <c r="D169" s="44"/>
      <c r="E169" s="72"/>
      <c r="F169" s="46"/>
      <c r="G169" s="46"/>
      <c r="H169" s="47"/>
      <c r="I169" s="48"/>
      <c r="J169" s="49"/>
      <c r="K169" s="50">
        <f t="shared" si="97"/>
        <v>0</v>
      </c>
      <c r="L169" s="51" t="str">
        <f t="shared" si="71"/>
        <v/>
      </c>
      <c r="M169" s="51" t="str">
        <f t="shared" si="72"/>
        <v/>
      </c>
      <c r="N169" s="51" t="str">
        <f t="shared" si="73"/>
        <v/>
      </c>
      <c r="O169" s="52" t="e">
        <f t="shared" si="102"/>
        <v>#DIV/0!</v>
      </c>
      <c r="P169" s="53" t="str">
        <f t="shared" si="74"/>
        <v/>
      </c>
      <c r="Q169" s="54" t="e">
        <f t="shared" si="103"/>
        <v>#DIV/0!</v>
      </c>
      <c r="R169" s="54" t="e">
        <f t="shared" si="75"/>
        <v>#DIV/0!</v>
      </c>
      <c r="S169" s="53">
        <f t="shared" si="76"/>
        <v>0</v>
      </c>
      <c r="T169" s="53">
        <f t="shared" si="77"/>
        <v>0</v>
      </c>
      <c r="U169" s="53" t="e">
        <f t="shared" si="98"/>
        <v>#DIV/0!</v>
      </c>
      <c r="V169" s="53" t="str">
        <f t="shared" si="78"/>
        <v/>
      </c>
      <c r="W169" s="55" t="str">
        <f t="shared" si="79"/>
        <v>Charge from Profit &amp; Loss Account</v>
      </c>
      <c r="X169" s="27" t="e">
        <f t="shared" si="80"/>
        <v>#DIV/0!</v>
      </c>
      <c r="Y169" s="56" t="e">
        <f t="shared" si="99"/>
        <v>#VALUE!</v>
      </c>
      <c r="Z169" s="57">
        <f t="shared" si="81"/>
        <v>0</v>
      </c>
      <c r="AA169" s="57">
        <f t="shared" si="82"/>
        <v>1</v>
      </c>
      <c r="AB169" s="57">
        <f t="shared" si="83"/>
        <v>1900</v>
      </c>
      <c r="AC169" s="57">
        <f t="shared" si="84"/>
        <v>1900</v>
      </c>
      <c r="AD169" s="58">
        <f t="shared" si="85"/>
        <v>0</v>
      </c>
      <c r="AE169" s="27" t="e">
        <f t="shared" si="86"/>
        <v>#DIV/0!</v>
      </c>
      <c r="AF169" s="27" t="e">
        <f t="shared" si="87"/>
        <v>#DIV/0!</v>
      </c>
      <c r="AG169" s="27" t="e">
        <f t="shared" si="88"/>
        <v>#DIV/0!</v>
      </c>
      <c r="AH169" s="27" t="e">
        <f t="shared" si="100"/>
        <v>#VALUE!</v>
      </c>
      <c r="AI169" s="27" t="e">
        <f t="shared" si="89"/>
        <v>#VALUE!</v>
      </c>
      <c r="AJ169" s="59">
        <f t="shared" si="90"/>
        <v>41729</v>
      </c>
      <c r="AK169" s="57">
        <f t="shared" si="91"/>
        <v>0</v>
      </c>
      <c r="AL169" s="57">
        <f t="shared" si="92"/>
        <v>1</v>
      </c>
      <c r="AM169" s="57">
        <f t="shared" si="93"/>
        <v>1900</v>
      </c>
      <c r="AN169" s="57">
        <f t="shared" si="94"/>
        <v>1900</v>
      </c>
      <c r="AO169" s="56" t="e">
        <f>DDB(D169,S169,M169,#REF!)</f>
        <v>#VALUE!</v>
      </c>
      <c r="AP169" s="59">
        <f t="shared" si="95"/>
        <v>0</v>
      </c>
      <c r="AQ169" s="60">
        <v>41730</v>
      </c>
      <c r="AR169" s="56">
        <f t="shared" si="104"/>
        <v>-41730</v>
      </c>
      <c r="AT169" s="58" t="e">
        <f t="shared" si="101"/>
        <v>#DIV/0!</v>
      </c>
    </row>
    <row r="170" spans="1:46">
      <c r="A170" s="42" t="str">
        <f t="shared" si="96"/>
        <v/>
      </c>
      <c r="B170" s="71"/>
      <c r="C170" s="44"/>
      <c r="D170" s="44"/>
      <c r="E170" s="72"/>
      <c r="F170" s="46"/>
      <c r="G170" s="46"/>
      <c r="H170" s="47"/>
      <c r="I170" s="48"/>
      <c r="J170" s="49"/>
      <c r="K170" s="50">
        <f t="shared" si="97"/>
        <v>0</v>
      </c>
      <c r="L170" s="51" t="str">
        <f t="shared" si="71"/>
        <v/>
      </c>
      <c r="M170" s="51" t="str">
        <f t="shared" si="72"/>
        <v/>
      </c>
      <c r="N170" s="51" t="str">
        <f t="shared" si="73"/>
        <v/>
      </c>
      <c r="O170" s="52" t="e">
        <f t="shared" si="102"/>
        <v>#DIV/0!</v>
      </c>
      <c r="P170" s="53" t="str">
        <f t="shared" si="74"/>
        <v/>
      </c>
      <c r="Q170" s="54" t="e">
        <f t="shared" si="103"/>
        <v>#DIV/0!</v>
      </c>
      <c r="R170" s="54" t="e">
        <f t="shared" si="75"/>
        <v>#DIV/0!</v>
      </c>
      <c r="S170" s="53">
        <f t="shared" si="76"/>
        <v>0</v>
      </c>
      <c r="T170" s="53">
        <f t="shared" si="77"/>
        <v>0</v>
      </c>
      <c r="U170" s="53" t="e">
        <f t="shared" si="98"/>
        <v>#DIV/0!</v>
      </c>
      <c r="V170" s="53" t="str">
        <f t="shared" si="78"/>
        <v/>
      </c>
      <c r="W170" s="55" t="str">
        <f t="shared" si="79"/>
        <v>Charge from Profit &amp; Loss Account</v>
      </c>
      <c r="X170" s="27" t="e">
        <f t="shared" si="80"/>
        <v>#DIV/0!</v>
      </c>
      <c r="Y170" s="56" t="e">
        <f t="shared" si="99"/>
        <v>#VALUE!</v>
      </c>
      <c r="Z170" s="57">
        <f t="shared" si="81"/>
        <v>0</v>
      </c>
      <c r="AA170" s="57">
        <f t="shared" si="82"/>
        <v>1</v>
      </c>
      <c r="AB170" s="57">
        <f t="shared" si="83"/>
        <v>1900</v>
      </c>
      <c r="AC170" s="57">
        <f t="shared" si="84"/>
        <v>1900</v>
      </c>
      <c r="AD170" s="58">
        <f t="shared" si="85"/>
        <v>0</v>
      </c>
      <c r="AE170" s="27" t="e">
        <f t="shared" si="86"/>
        <v>#DIV/0!</v>
      </c>
      <c r="AF170" s="27" t="e">
        <f t="shared" si="87"/>
        <v>#DIV/0!</v>
      </c>
      <c r="AG170" s="27" t="e">
        <f t="shared" si="88"/>
        <v>#DIV/0!</v>
      </c>
      <c r="AH170" s="27" t="e">
        <f t="shared" si="100"/>
        <v>#VALUE!</v>
      </c>
      <c r="AI170" s="27" t="e">
        <f t="shared" si="89"/>
        <v>#VALUE!</v>
      </c>
      <c r="AJ170" s="59">
        <f t="shared" si="90"/>
        <v>41729</v>
      </c>
      <c r="AK170" s="57">
        <f t="shared" si="91"/>
        <v>0</v>
      </c>
      <c r="AL170" s="57">
        <f t="shared" si="92"/>
        <v>1</v>
      </c>
      <c r="AM170" s="57">
        <f t="shared" si="93"/>
        <v>1900</v>
      </c>
      <c r="AN170" s="57">
        <f t="shared" si="94"/>
        <v>1900</v>
      </c>
      <c r="AO170" s="56" t="e">
        <f>DDB(D170,S170,M170,#REF!)</f>
        <v>#VALUE!</v>
      </c>
      <c r="AP170" s="59">
        <f t="shared" si="95"/>
        <v>0</v>
      </c>
      <c r="AQ170" s="60">
        <v>41730</v>
      </c>
      <c r="AR170" s="56">
        <f t="shared" si="104"/>
        <v>-41730</v>
      </c>
      <c r="AT170" s="58" t="e">
        <f t="shared" si="101"/>
        <v>#DIV/0!</v>
      </c>
    </row>
    <row r="171" spans="1:46">
      <c r="A171" s="42" t="str">
        <f t="shared" si="96"/>
        <v/>
      </c>
      <c r="B171" s="71"/>
      <c r="C171" s="44"/>
      <c r="D171" s="44"/>
      <c r="E171" s="72"/>
      <c r="F171" s="46"/>
      <c r="G171" s="46"/>
      <c r="H171" s="47"/>
      <c r="I171" s="48"/>
      <c r="J171" s="49"/>
      <c r="K171" s="50">
        <f t="shared" si="97"/>
        <v>0</v>
      </c>
      <c r="L171" s="51" t="str">
        <f t="shared" si="71"/>
        <v/>
      </c>
      <c r="M171" s="51" t="str">
        <f t="shared" si="72"/>
        <v/>
      </c>
      <c r="N171" s="51" t="str">
        <f t="shared" si="73"/>
        <v/>
      </c>
      <c r="O171" s="52" t="e">
        <f t="shared" si="102"/>
        <v>#DIV/0!</v>
      </c>
      <c r="P171" s="53" t="str">
        <f t="shared" si="74"/>
        <v/>
      </c>
      <c r="Q171" s="54" t="e">
        <f t="shared" si="103"/>
        <v>#DIV/0!</v>
      </c>
      <c r="R171" s="54" t="e">
        <f t="shared" si="75"/>
        <v>#DIV/0!</v>
      </c>
      <c r="S171" s="53">
        <f t="shared" si="76"/>
        <v>0</v>
      </c>
      <c r="T171" s="53">
        <f t="shared" si="77"/>
        <v>0</v>
      </c>
      <c r="U171" s="53" t="e">
        <f t="shared" si="98"/>
        <v>#DIV/0!</v>
      </c>
      <c r="V171" s="53" t="str">
        <f t="shared" si="78"/>
        <v/>
      </c>
      <c r="W171" s="55" t="str">
        <f t="shared" si="79"/>
        <v>Charge from Profit &amp; Loss Account</v>
      </c>
      <c r="X171" s="27" t="e">
        <f t="shared" si="80"/>
        <v>#DIV/0!</v>
      </c>
      <c r="Y171" s="56" t="e">
        <f t="shared" si="99"/>
        <v>#VALUE!</v>
      </c>
      <c r="Z171" s="57">
        <f t="shared" si="81"/>
        <v>0</v>
      </c>
      <c r="AA171" s="57">
        <f t="shared" si="82"/>
        <v>1</v>
      </c>
      <c r="AB171" s="57">
        <f t="shared" si="83"/>
        <v>1900</v>
      </c>
      <c r="AC171" s="57">
        <f t="shared" si="84"/>
        <v>1900</v>
      </c>
      <c r="AD171" s="58">
        <f t="shared" si="85"/>
        <v>0</v>
      </c>
      <c r="AE171" s="27" t="e">
        <f t="shared" si="86"/>
        <v>#DIV/0!</v>
      </c>
      <c r="AF171" s="27" t="e">
        <f t="shared" si="87"/>
        <v>#DIV/0!</v>
      </c>
      <c r="AG171" s="27" t="e">
        <f t="shared" si="88"/>
        <v>#DIV/0!</v>
      </c>
      <c r="AH171" s="27" t="e">
        <f t="shared" si="100"/>
        <v>#VALUE!</v>
      </c>
      <c r="AI171" s="27" t="e">
        <f t="shared" si="89"/>
        <v>#VALUE!</v>
      </c>
      <c r="AJ171" s="59">
        <f t="shared" si="90"/>
        <v>41729</v>
      </c>
      <c r="AK171" s="57">
        <f t="shared" si="91"/>
        <v>0</v>
      </c>
      <c r="AL171" s="57">
        <f t="shared" si="92"/>
        <v>1</v>
      </c>
      <c r="AM171" s="57">
        <f t="shared" si="93"/>
        <v>1900</v>
      </c>
      <c r="AN171" s="57">
        <f t="shared" si="94"/>
        <v>1900</v>
      </c>
      <c r="AO171" s="56" t="e">
        <f>DDB(D171,S171,M171,#REF!)</f>
        <v>#VALUE!</v>
      </c>
      <c r="AP171" s="59">
        <f t="shared" si="95"/>
        <v>0</v>
      </c>
      <c r="AQ171" s="60">
        <v>41730</v>
      </c>
      <c r="AR171" s="56">
        <f t="shared" si="104"/>
        <v>-41730</v>
      </c>
      <c r="AT171" s="58" t="e">
        <f t="shared" si="101"/>
        <v>#DIV/0!</v>
      </c>
    </row>
    <row r="172" spans="1:46">
      <c r="A172" s="42" t="str">
        <f t="shared" si="96"/>
        <v/>
      </c>
      <c r="B172" s="71"/>
      <c r="C172" s="44"/>
      <c r="D172" s="44"/>
      <c r="E172" s="72"/>
      <c r="F172" s="46"/>
      <c r="G172" s="46"/>
      <c r="H172" s="47"/>
      <c r="I172" s="48"/>
      <c r="J172" s="49"/>
      <c r="K172" s="50">
        <f t="shared" si="97"/>
        <v>0</v>
      </c>
      <c r="L172" s="51" t="str">
        <f t="shared" si="71"/>
        <v/>
      </c>
      <c r="M172" s="51" t="str">
        <f t="shared" si="72"/>
        <v/>
      </c>
      <c r="N172" s="51" t="str">
        <f t="shared" si="73"/>
        <v/>
      </c>
      <c r="O172" s="52" t="e">
        <f t="shared" si="102"/>
        <v>#DIV/0!</v>
      </c>
      <c r="P172" s="53" t="str">
        <f t="shared" si="74"/>
        <v/>
      </c>
      <c r="Q172" s="54" t="e">
        <f t="shared" si="103"/>
        <v>#DIV/0!</v>
      </c>
      <c r="R172" s="54" t="e">
        <f t="shared" si="75"/>
        <v>#DIV/0!</v>
      </c>
      <c r="S172" s="53">
        <f t="shared" si="76"/>
        <v>0</v>
      </c>
      <c r="T172" s="53">
        <f t="shared" si="77"/>
        <v>0</v>
      </c>
      <c r="U172" s="53" t="e">
        <f t="shared" si="98"/>
        <v>#DIV/0!</v>
      </c>
      <c r="V172" s="53" t="str">
        <f t="shared" si="78"/>
        <v/>
      </c>
      <c r="W172" s="55" t="str">
        <f t="shared" si="79"/>
        <v>Charge from Profit &amp; Loss Account</v>
      </c>
      <c r="X172" s="27" t="e">
        <f t="shared" si="80"/>
        <v>#DIV/0!</v>
      </c>
      <c r="Y172" s="56" t="e">
        <f t="shared" si="99"/>
        <v>#VALUE!</v>
      </c>
      <c r="Z172" s="57">
        <f t="shared" si="81"/>
        <v>0</v>
      </c>
      <c r="AA172" s="57">
        <f t="shared" si="82"/>
        <v>1</v>
      </c>
      <c r="AB172" s="57">
        <f t="shared" si="83"/>
        <v>1900</v>
      </c>
      <c r="AC172" s="57">
        <f t="shared" si="84"/>
        <v>1900</v>
      </c>
      <c r="AD172" s="58">
        <f t="shared" si="85"/>
        <v>0</v>
      </c>
      <c r="AE172" s="27" t="e">
        <f t="shared" si="86"/>
        <v>#DIV/0!</v>
      </c>
      <c r="AF172" s="27" t="e">
        <f t="shared" si="87"/>
        <v>#DIV/0!</v>
      </c>
      <c r="AG172" s="27" t="e">
        <f t="shared" si="88"/>
        <v>#DIV/0!</v>
      </c>
      <c r="AH172" s="27" t="e">
        <f t="shared" si="100"/>
        <v>#VALUE!</v>
      </c>
      <c r="AI172" s="27" t="e">
        <f t="shared" si="89"/>
        <v>#VALUE!</v>
      </c>
      <c r="AJ172" s="59">
        <f t="shared" si="90"/>
        <v>41729</v>
      </c>
      <c r="AK172" s="57">
        <f t="shared" si="91"/>
        <v>0</v>
      </c>
      <c r="AL172" s="57">
        <f t="shared" si="92"/>
        <v>1</v>
      </c>
      <c r="AM172" s="57">
        <f t="shared" si="93"/>
        <v>1900</v>
      </c>
      <c r="AN172" s="57">
        <f t="shared" si="94"/>
        <v>1900</v>
      </c>
      <c r="AO172" s="56" t="e">
        <f>DDB(D172,S172,M172,#REF!)</f>
        <v>#VALUE!</v>
      </c>
      <c r="AP172" s="59">
        <f t="shared" si="95"/>
        <v>0</v>
      </c>
      <c r="AQ172" s="60">
        <v>41730</v>
      </c>
      <c r="AR172" s="56">
        <f t="shared" si="104"/>
        <v>-41730</v>
      </c>
      <c r="AT172" s="58" t="e">
        <f t="shared" si="101"/>
        <v>#DIV/0!</v>
      </c>
    </row>
    <row r="173" spans="1:46">
      <c r="A173" s="42" t="str">
        <f t="shared" si="96"/>
        <v/>
      </c>
      <c r="B173" s="71"/>
      <c r="C173" s="44"/>
      <c r="D173" s="44"/>
      <c r="E173" s="72"/>
      <c r="F173" s="46"/>
      <c r="G173" s="46"/>
      <c r="H173" s="47"/>
      <c r="I173" s="48"/>
      <c r="J173" s="49"/>
      <c r="K173" s="50">
        <f t="shared" si="97"/>
        <v>0</v>
      </c>
      <c r="L173" s="51" t="str">
        <f t="shared" si="71"/>
        <v/>
      </c>
      <c r="M173" s="51" t="str">
        <f t="shared" si="72"/>
        <v/>
      </c>
      <c r="N173" s="51" t="str">
        <f t="shared" si="73"/>
        <v/>
      </c>
      <c r="O173" s="52" t="e">
        <f t="shared" si="102"/>
        <v>#DIV/0!</v>
      </c>
      <c r="P173" s="53" t="str">
        <f t="shared" si="74"/>
        <v/>
      </c>
      <c r="Q173" s="54" t="e">
        <f t="shared" si="103"/>
        <v>#DIV/0!</v>
      </c>
      <c r="R173" s="54" t="e">
        <f t="shared" si="75"/>
        <v>#DIV/0!</v>
      </c>
      <c r="S173" s="53">
        <f t="shared" si="76"/>
        <v>0</v>
      </c>
      <c r="T173" s="53">
        <f t="shared" si="77"/>
        <v>0</v>
      </c>
      <c r="U173" s="53" t="e">
        <f t="shared" si="98"/>
        <v>#DIV/0!</v>
      </c>
      <c r="V173" s="53" t="str">
        <f t="shared" si="78"/>
        <v/>
      </c>
      <c r="W173" s="55" t="str">
        <f t="shared" si="79"/>
        <v>Charge from Profit &amp; Loss Account</v>
      </c>
      <c r="X173" s="27" t="e">
        <f t="shared" si="80"/>
        <v>#DIV/0!</v>
      </c>
      <c r="Y173" s="56" t="e">
        <f t="shared" si="99"/>
        <v>#VALUE!</v>
      </c>
      <c r="Z173" s="57">
        <f t="shared" si="81"/>
        <v>0</v>
      </c>
      <c r="AA173" s="57">
        <f t="shared" si="82"/>
        <v>1</v>
      </c>
      <c r="AB173" s="57">
        <f t="shared" si="83"/>
        <v>1900</v>
      </c>
      <c r="AC173" s="57">
        <f t="shared" si="84"/>
        <v>1900</v>
      </c>
      <c r="AD173" s="58">
        <f t="shared" si="85"/>
        <v>0</v>
      </c>
      <c r="AE173" s="27" t="e">
        <f t="shared" si="86"/>
        <v>#DIV/0!</v>
      </c>
      <c r="AF173" s="27" t="e">
        <f t="shared" si="87"/>
        <v>#DIV/0!</v>
      </c>
      <c r="AG173" s="27" t="e">
        <f t="shared" si="88"/>
        <v>#DIV/0!</v>
      </c>
      <c r="AH173" s="27" t="e">
        <f t="shared" si="100"/>
        <v>#VALUE!</v>
      </c>
      <c r="AI173" s="27" t="e">
        <f t="shared" si="89"/>
        <v>#VALUE!</v>
      </c>
      <c r="AJ173" s="59">
        <f t="shared" si="90"/>
        <v>41729</v>
      </c>
      <c r="AK173" s="57">
        <f t="shared" si="91"/>
        <v>0</v>
      </c>
      <c r="AL173" s="57">
        <f t="shared" si="92"/>
        <v>1</v>
      </c>
      <c r="AM173" s="57">
        <f t="shared" si="93"/>
        <v>1900</v>
      </c>
      <c r="AN173" s="57">
        <f t="shared" si="94"/>
        <v>1900</v>
      </c>
      <c r="AO173" s="56" t="e">
        <f>DDB(D173,S173,M173,#REF!)</f>
        <v>#VALUE!</v>
      </c>
      <c r="AP173" s="59">
        <f t="shared" si="95"/>
        <v>0</v>
      </c>
      <c r="AQ173" s="60">
        <v>41730</v>
      </c>
      <c r="AR173" s="56">
        <f t="shared" si="104"/>
        <v>-41730</v>
      </c>
      <c r="AT173" s="58" t="e">
        <f t="shared" si="101"/>
        <v>#DIV/0!</v>
      </c>
    </row>
    <row r="174" spans="1:46">
      <c r="A174" s="42" t="str">
        <f t="shared" si="96"/>
        <v/>
      </c>
      <c r="B174" s="71"/>
      <c r="C174" s="44"/>
      <c r="D174" s="44"/>
      <c r="E174" s="72"/>
      <c r="F174" s="46"/>
      <c r="G174" s="46"/>
      <c r="H174" s="47"/>
      <c r="I174" s="48"/>
      <c r="J174" s="49"/>
      <c r="K174" s="50">
        <f t="shared" si="97"/>
        <v>0</v>
      </c>
      <c r="L174" s="51" t="str">
        <f t="shared" si="71"/>
        <v/>
      </c>
      <c r="M174" s="51" t="str">
        <f t="shared" si="72"/>
        <v/>
      </c>
      <c r="N174" s="51" t="str">
        <f t="shared" si="73"/>
        <v/>
      </c>
      <c r="O174" s="52" t="e">
        <f t="shared" si="102"/>
        <v>#DIV/0!</v>
      </c>
      <c r="P174" s="53" t="str">
        <f t="shared" si="74"/>
        <v/>
      </c>
      <c r="Q174" s="54" t="e">
        <f t="shared" si="103"/>
        <v>#DIV/0!</v>
      </c>
      <c r="R174" s="54" t="e">
        <f t="shared" si="75"/>
        <v>#DIV/0!</v>
      </c>
      <c r="S174" s="53">
        <f t="shared" si="76"/>
        <v>0</v>
      </c>
      <c r="T174" s="53">
        <f t="shared" si="77"/>
        <v>0</v>
      </c>
      <c r="U174" s="53" t="e">
        <f t="shared" si="98"/>
        <v>#DIV/0!</v>
      </c>
      <c r="V174" s="53" t="str">
        <f t="shared" si="78"/>
        <v/>
      </c>
      <c r="W174" s="55" t="str">
        <f t="shared" si="79"/>
        <v>Charge from Profit &amp; Loss Account</v>
      </c>
      <c r="X174" s="27" t="e">
        <f t="shared" si="80"/>
        <v>#DIV/0!</v>
      </c>
      <c r="Y174" s="56" t="e">
        <f t="shared" si="99"/>
        <v>#VALUE!</v>
      </c>
      <c r="Z174" s="57">
        <f t="shared" si="81"/>
        <v>0</v>
      </c>
      <c r="AA174" s="57">
        <f t="shared" si="82"/>
        <v>1</v>
      </c>
      <c r="AB174" s="57">
        <f t="shared" si="83"/>
        <v>1900</v>
      </c>
      <c r="AC174" s="57">
        <f t="shared" si="84"/>
        <v>1900</v>
      </c>
      <c r="AD174" s="58">
        <f t="shared" si="85"/>
        <v>0</v>
      </c>
      <c r="AE174" s="27" t="e">
        <f t="shared" si="86"/>
        <v>#DIV/0!</v>
      </c>
      <c r="AF174" s="27" t="e">
        <f t="shared" si="87"/>
        <v>#DIV/0!</v>
      </c>
      <c r="AG174" s="27" t="e">
        <f t="shared" si="88"/>
        <v>#DIV/0!</v>
      </c>
      <c r="AH174" s="27" t="e">
        <f t="shared" si="100"/>
        <v>#VALUE!</v>
      </c>
      <c r="AI174" s="27" t="e">
        <f t="shared" si="89"/>
        <v>#VALUE!</v>
      </c>
      <c r="AJ174" s="59">
        <f t="shared" si="90"/>
        <v>41729</v>
      </c>
      <c r="AK174" s="57">
        <f t="shared" si="91"/>
        <v>0</v>
      </c>
      <c r="AL174" s="57">
        <f t="shared" si="92"/>
        <v>1</v>
      </c>
      <c r="AM174" s="57">
        <f t="shared" si="93"/>
        <v>1900</v>
      </c>
      <c r="AN174" s="57">
        <f t="shared" si="94"/>
        <v>1900</v>
      </c>
      <c r="AO174" s="56" t="e">
        <f>DDB(D174,S174,M174,#REF!)</f>
        <v>#VALUE!</v>
      </c>
      <c r="AP174" s="59">
        <f t="shared" si="95"/>
        <v>0</v>
      </c>
      <c r="AQ174" s="60">
        <v>41730</v>
      </c>
      <c r="AR174" s="56">
        <f t="shared" si="104"/>
        <v>-41730</v>
      </c>
      <c r="AT174" s="58" t="e">
        <f t="shared" si="101"/>
        <v>#DIV/0!</v>
      </c>
    </row>
    <row r="175" spans="1:46">
      <c r="A175" s="42" t="str">
        <f t="shared" si="96"/>
        <v/>
      </c>
      <c r="B175" s="71"/>
      <c r="C175" s="44"/>
      <c r="D175" s="44"/>
      <c r="E175" s="72"/>
      <c r="F175" s="46"/>
      <c r="G175" s="46"/>
      <c r="H175" s="47"/>
      <c r="I175" s="48"/>
      <c r="J175" s="49"/>
      <c r="K175" s="50">
        <f t="shared" si="97"/>
        <v>0</v>
      </c>
      <c r="L175" s="51" t="str">
        <f t="shared" si="71"/>
        <v/>
      </c>
      <c r="M175" s="51" t="str">
        <f t="shared" si="72"/>
        <v/>
      </c>
      <c r="N175" s="51" t="str">
        <f t="shared" si="73"/>
        <v/>
      </c>
      <c r="O175" s="52" t="e">
        <f t="shared" si="102"/>
        <v>#DIV/0!</v>
      </c>
      <c r="P175" s="53" t="str">
        <f t="shared" si="74"/>
        <v/>
      </c>
      <c r="Q175" s="54" t="e">
        <f t="shared" si="103"/>
        <v>#DIV/0!</v>
      </c>
      <c r="R175" s="54" t="e">
        <f t="shared" si="75"/>
        <v>#DIV/0!</v>
      </c>
      <c r="S175" s="53">
        <f t="shared" si="76"/>
        <v>0</v>
      </c>
      <c r="T175" s="53">
        <f t="shared" si="77"/>
        <v>0</v>
      </c>
      <c r="U175" s="53" t="e">
        <f t="shared" si="98"/>
        <v>#DIV/0!</v>
      </c>
      <c r="V175" s="53" t="str">
        <f t="shared" si="78"/>
        <v/>
      </c>
      <c r="W175" s="55" t="str">
        <f t="shared" si="79"/>
        <v>Charge from Profit &amp; Loss Account</v>
      </c>
      <c r="X175" s="27" t="e">
        <f t="shared" si="80"/>
        <v>#DIV/0!</v>
      </c>
      <c r="Y175" s="56" t="e">
        <f t="shared" si="99"/>
        <v>#VALUE!</v>
      </c>
      <c r="Z175" s="57">
        <f t="shared" si="81"/>
        <v>0</v>
      </c>
      <c r="AA175" s="57">
        <f t="shared" si="82"/>
        <v>1</v>
      </c>
      <c r="AB175" s="57">
        <f t="shared" si="83"/>
        <v>1900</v>
      </c>
      <c r="AC175" s="57">
        <f t="shared" si="84"/>
        <v>1900</v>
      </c>
      <c r="AD175" s="58">
        <f t="shared" si="85"/>
        <v>0</v>
      </c>
      <c r="AE175" s="27" t="e">
        <f t="shared" si="86"/>
        <v>#DIV/0!</v>
      </c>
      <c r="AF175" s="27" t="e">
        <f t="shared" si="87"/>
        <v>#DIV/0!</v>
      </c>
      <c r="AG175" s="27" t="e">
        <f t="shared" si="88"/>
        <v>#DIV/0!</v>
      </c>
      <c r="AH175" s="27" t="e">
        <f t="shared" si="100"/>
        <v>#VALUE!</v>
      </c>
      <c r="AI175" s="27" t="e">
        <f t="shared" si="89"/>
        <v>#VALUE!</v>
      </c>
      <c r="AJ175" s="59">
        <f t="shared" si="90"/>
        <v>41729</v>
      </c>
      <c r="AK175" s="57">
        <f t="shared" si="91"/>
        <v>0</v>
      </c>
      <c r="AL175" s="57">
        <f t="shared" si="92"/>
        <v>1</v>
      </c>
      <c r="AM175" s="57">
        <f t="shared" si="93"/>
        <v>1900</v>
      </c>
      <c r="AN175" s="57">
        <f t="shared" si="94"/>
        <v>1900</v>
      </c>
      <c r="AO175" s="56" t="e">
        <f>DDB(D175,S175,M175,#REF!)</f>
        <v>#VALUE!</v>
      </c>
      <c r="AP175" s="59">
        <f t="shared" si="95"/>
        <v>0</v>
      </c>
      <c r="AQ175" s="60">
        <v>41730</v>
      </c>
      <c r="AR175" s="56">
        <f t="shared" si="104"/>
        <v>-41730</v>
      </c>
      <c r="AT175" s="58" t="e">
        <f t="shared" si="101"/>
        <v>#DIV/0!</v>
      </c>
    </row>
    <row r="176" spans="1:46">
      <c r="A176" s="42" t="str">
        <f t="shared" si="96"/>
        <v/>
      </c>
      <c r="B176" s="71"/>
      <c r="C176" s="44"/>
      <c r="D176" s="44"/>
      <c r="E176" s="72"/>
      <c r="F176" s="46"/>
      <c r="G176" s="46"/>
      <c r="H176" s="47"/>
      <c r="I176" s="48"/>
      <c r="J176" s="49"/>
      <c r="K176" s="50">
        <f t="shared" si="97"/>
        <v>0</v>
      </c>
      <c r="L176" s="51" t="str">
        <f t="shared" si="71"/>
        <v/>
      </c>
      <c r="M176" s="51" t="str">
        <f t="shared" si="72"/>
        <v/>
      </c>
      <c r="N176" s="51" t="str">
        <f t="shared" si="73"/>
        <v/>
      </c>
      <c r="O176" s="52" t="e">
        <f t="shared" si="102"/>
        <v>#DIV/0!</v>
      </c>
      <c r="P176" s="53" t="str">
        <f t="shared" si="74"/>
        <v/>
      </c>
      <c r="Q176" s="54" t="e">
        <f t="shared" si="103"/>
        <v>#DIV/0!</v>
      </c>
      <c r="R176" s="54" t="e">
        <f t="shared" si="75"/>
        <v>#DIV/0!</v>
      </c>
      <c r="S176" s="53">
        <f t="shared" si="76"/>
        <v>0</v>
      </c>
      <c r="T176" s="53">
        <f t="shared" si="77"/>
        <v>0</v>
      </c>
      <c r="U176" s="53" t="e">
        <f t="shared" si="98"/>
        <v>#DIV/0!</v>
      </c>
      <c r="V176" s="53" t="str">
        <f t="shared" si="78"/>
        <v/>
      </c>
      <c r="W176" s="55" t="str">
        <f t="shared" si="79"/>
        <v>Charge from Profit &amp; Loss Account</v>
      </c>
      <c r="X176" s="27" t="e">
        <f t="shared" si="80"/>
        <v>#DIV/0!</v>
      </c>
      <c r="Y176" s="56" t="e">
        <f t="shared" si="99"/>
        <v>#VALUE!</v>
      </c>
      <c r="Z176" s="57">
        <f t="shared" si="81"/>
        <v>0</v>
      </c>
      <c r="AA176" s="57">
        <f t="shared" si="82"/>
        <v>1</v>
      </c>
      <c r="AB176" s="57">
        <f t="shared" si="83"/>
        <v>1900</v>
      </c>
      <c r="AC176" s="57">
        <f t="shared" si="84"/>
        <v>1900</v>
      </c>
      <c r="AD176" s="58">
        <f t="shared" si="85"/>
        <v>0</v>
      </c>
      <c r="AE176" s="27" t="e">
        <f t="shared" si="86"/>
        <v>#DIV/0!</v>
      </c>
      <c r="AF176" s="27" t="e">
        <f t="shared" si="87"/>
        <v>#DIV/0!</v>
      </c>
      <c r="AG176" s="27" t="e">
        <f t="shared" si="88"/>
        <v>#DIV/0!</v>
      </c>
      <c r="AH176" s="27" t="e">
        <f t="shared" si="100"/>
        <v>#VALUE!</v>
      </c>
      <c r="AI176" s="27" t="e">
        <f t="shared" si="89"/>
        <v>#VALUE!</v>
      </c>
      <c r="AJ176" s="59">
        <f t="shared" si="90"/>
        <v>41729</v>
      </c>
      <c r="AK176" s="57">
        <f t="shared" si="91"/>
        <v>0</v>
      </c>
      <c r="AL176" s="57">
        <f t="shared" si="92"/>
        <v>1</v>
      </c>
      <c r="AM176" s="57">
        <f t="shared" si="93"/>
        <v>1900</v>
      </c>
      <c r="AN176" s="57">
        <f t="shared" si="94"/>
        <v>1900</v>
      </c>
      <c r="AO176" s="56" t="e">
        <f>DDB(D176,S176,M176,#REF!)</f>
        <v>#VALUE!</v>
      </c>
      <c r="AP176" s="59">
        <f t="shared" si="95"/>
        <v>0</v>
      </c>
      <c r="AQ176" s="60">
        <v>41730</v>
      </c>
      <c r="AR176" s="56">
        <f t="shared" si="104"/>
        <v>-41730</v>
      </c>
      <c r="AT176" s="58" t="e">
        <f t="shared" si="101"/>
        <v>#DIV/0!</v>
      </c>
    </row>
    <row r="177" spans="1:46">
      <c r="A177" s="42" t="str">
        <f t="shared" si="96"/>
        <v/>
      </c>
      <c r="B177" s="71"/>
      <c r="C177" s="44"/>
      <c r="D177" s="44"/>
      <c r="E177" s="72"/>
      <c r="F177" s="46"/>
      <c r="G177" s="46"/>
      <c r="H177" s="47"/>
      <c r="I177" s="48"/>
      <c r="J177" s="49"/>
      <c r="K177" s="50">
        <f t="shared" si="97"/>
        <v>0</v>
      </c>
      <c r="L177" s="51" t="str">
        <f t="shared" si="71"/>
        <v/>
      </c>
      <c r="M177" s="51" t="str">
        <f t="shared" si="72"/>
        <v/>
      </c>
      <c r="N177" s="51" t="str">
        <f t="shared" si="73"/>
        <v/>
      </c>
      <c r="O177" s="52" t="e">
        <f t="shared" si="102"/>
        <v>#DIV/0!</v>
      </c>
      <c r="P177" s="53" t="str">
        <f t="shared" si="74"/>
        <v/>
      </c>
      <c r="Q177" s="54" t="e">
        <f t="shared" si="103"/>
        <v>#DIV/0!</v>
      </c>
      <c r="R177" s="54" t="e">
        <f t="shared" si="75"/>
        <v>#DIV/0!</v>
      </c>
      <c r="S177" s="53">
        <f t="shared" si="76"/>
        <v>0</v>
      </c>
      <c r="T177" s="53">
        <f t="shared" si="77"/>
        <v>0</v>
      </c>
      <c r="U177" s="53" t="e">
        <f t="shared" si="98"/>
        <v>#DIV/0!</v>
      </c>
      <c r="V177" s="53" t="str">
        <f t="shared" si="78"/>
        <v/>
      </c>
      <c r="W177" s="55" t="str">
        <f t="shared" si="79"/>
        <v>Charge from Profit &amp; Loss Account</v>
      </c>
      <c r="X177" s="27" t="e">
        <f t="shared" si="80"/>
        <v>#DIV/0!</v>
      </c>
      <c r="Y177" s="56" t="e">
        <f t="shared" si="99"/>
        <v>#VALUE!</v>
      </c>
      <c r="Z177" s="57">
        <f t="shared" si="81"/>
        <v>0</v>
      </c>
      <c r="AA177" s="57">
        <f t="shared" si="82"/>
        <v>1</v>
      </c>
      <c r="AB177" s="57">
        <f t="shared" si="83"/>
        <v>1900</v>
      </c>
      <c r="AC177" s="57">
        <f t="shared" si="84"/>
        <v>1900</v>
      </c>
      <c r="AD177" s="58">
        <f t="shared" si="85"/>
        <v>0</v>
      </c>
      <c r="AE177" s="27" t="e">
        <f t="shared" si="86"/>
        <v>#DIV/0!</v>
      </c>
      <c r="AF177" s="27" t="e">
        <f t="shared" si="87"/>
        <v>#DIV/0!</v>
      </c>
      <c r="AG177" s="27" t="e">
        <f t="shared" si="88"/>
        <v>#DIV/0!</v>
      </c>
      <c r="AH177" s="27" t="e">
        <f t="shared" si="100"/>
        <v>#VALUE!</v>
      </c>
      <c r="AI177" s="27" t="e">
        <f t="shared" si="89"/>
        <v>#VALUE!</v>
      </c>
      <c r="AJ177" s="59">
        <f t="shared" si="90"/>
        <v>41729</v>
      </c>
      <c r="AK177" s="57">
        <f t="shared" si="91"/>
        <v>0</v>
      </c>
      <c r="AL177" s="57">
        <f t="shared" si="92"/>
        <v>1</v>
      </c>
      <c r="AM177" s="57">
        <f t="shared" si="93"/>
        <v>1900</v>
      </c>
      <c r="AN177" s="57">
        <f t="shared" si="94"/>
        <v>1900</v>
      </c>
      <c r="AO177" s="56" t="e">
        <f>DDB(D177,S177,M177,#REF!)</f>
        <v>#VALUE!</v>
      </c>
      <c r="AP177" s="59">
        <f t="shared" si="95"/>
        <v>0</v>
      </c>
      <c r="AQ177" s="60">
        <v>41730</v>
      </c>
      <c r="AR177" s="56">
        <f t="shared" si="104"/>
        <v>-41730</v>
      </c>
      <c r="AT177" s="58" t="e">
        <f t="shared" si="101"/>
        <v>#DIV/0!</v>
      </c>
    </row>
    <row r="178" spans="1:46">
      <c r="A178" s="42" t="str">
        <f t="shared" si="96"/>
        <v/>
      </c>
      <c r="B178" s="71"/>
      <c r="C178" s="44"/>
      <c r="D178" s="44"/>
      <c r="E178" s="72"/>
      <c r="F178" s="46"/>
      <c r="G178" s="46"/>
      <c r="H178" s="47"/>
      <c r="I178" s="48"/>
      <c r="J178" s="49"/>
      <c r="K178" s="50">
        <f t="shared" si="97"/>
        <v>0</v>
      </c>
      <c r="L178" s="51" t="str">
        <f t="shared" si="71"/>
        <v/>
      </c>
      <c r="M178" s="51" t="str">
        <f t="shared" si="72"/>
        <v/>
      </c>
      <c r="N178" s="51" t="str">
        <f t="shared" si="73"/>
        <v/>
      </c>
      <c r="O178" s="52" t="e">
        <f t="shared" si="102"/>
        <v>#DIV/0!</v>
      </c>
      <c r="P178" s="53" t="str">
        <f t="shared" si="74"/>
        <v/>
      </c>
      <c r="Q178" s="54" t="e">
        <f t="shared" si="103"/>
        <v>#DIV/0!</v>
      </c>
      <c r="R178" s="54" t="e">
        <f t="shared" si="75"/>
        <v>#DIV/0!</v>
      </c>
      <c r="S178" s="53">
        <f t="shared" si="76"/>
        <v>0</v>
      </c>
      <c r="T178" s="53">
        <f t="shared" si="77"/>
        <v>0</v>
      </c>
      <c r="U178" s="53" t="e">
        <f t="shared" si="98"/>
        <v>#DIV/0!</v>
      </c>
      <c r="V178" s="53" t="str">
        <f t="shared" si="78"/>
        <v/>
      </c>
      <c r="W178" s="55" t="str">
        <f t="shared" si="79"/>
        <v>Charge from Profit &amp; Loss Account</v>
      </c>
      <c r="X178" s="27" t="e">
        <f t="shared" si="80"/>
        <v>#DIV/0!</v>
      </c>
      <c r="Y178" s="56" t="e">
        <f t="shared" si="99"/>
        <v>#VALUE!</v>
      </c>
      <c r="Z178" s="57">
        <f t="shared" si="81"/>
        <v>0</v>
      </c>
      <c r="AA178" s="57">
        <f t="shared" si="82"/>
        <v>1</v>
      </c>
      <c r="AB178" s="57">
        <f t="shared" si="83"/>
        <v>1900</v>
      </c>
      <c r="AC178" s="57">
        <f t="shared" si="84"/>
        <v>1900</v>
      </c>
      <c r="AD178" s="58">
        <f t="shared" si="85"/>
        <v>0</v>
      </c>
      <c r="AE178" s="27" t="e">
        <f t="shared" si="86"/>
        <v>#DIV/0!</v>
      </c>
      <c r="AF178" s="27" t="e">
        <f t="shared" si="87"/>
        <v>#DIV/0!</v>
      </c>
      <c r="AG178" s="27" t="e">
        <f t="shared" si="88"/>
        <v>#DIV/0!</v>
      </c>
      <c r="AH178" s="27" t="e">
        <f t="shared" si="100"/>
        <v>#VALUE!</v>
      </c>
      <c r="AI178" s="27" t="e">
        <f t="shared" si="89"/>
        <v>#VALUE!</v>
      </c>
      <c r="AJ178" s="59">
        <f t="shared" si="90"/>
        <v>41729</v>
      </c>
      <c r="AK178" s="57">
        <f t="shared" si="91"/>
        <v>0</v>
      </c>
      <c r="AL178" s="57">
        <f t="shared" si="92"/>
        <v>1</v>
      </c>
      <c r="AM178" s="57">
        <f t="shared" si="93"/>
        <v>1900</v>
      </c>
      <c r="AN178" s="57">
        <f t="shared" si="94"/>
        <v>1900</v>
      </c>
      <c r="AO178" s="56" t="e">
        <f>DDB(D178,S178,M178,#REF!)</f>
        <v>#VALUE!</v>
      </c>
      <c r="AP178" s="59">
        <f t="shared" si="95"/>
        <v>0</v>
      </c>
      <c r="AQ178" s="60">
        <v>41730</v>
      </c>
      <c r="AR178" s="56">
        <f t="shared" si="104"/>
        <v>-41730</v>
      </c>
      <c r="AT178" s="58" t="e">
        <f t="shared" si="101"/>
        <v>#DIV/0!</v>
      </c>
    </row>
    <row r="179" spans="1:46">
      <c r="A179" s="42" t="str">
        <f t="shared" si="96"/>
        <v/>
      </c>
      <c r="B179" s="71"/>
      <c r="C179" s="44"/>
      <c r="D179" s="44"/>
      <c r="E179" s="72"/>
      <c r="F179" s="46"/>
      <c r="G179" s="46"/>
      <c r="H179" s="47"/>
      <c r="I179" s="48"/>
      <c r="J179" s="49"/>
      <c r="K179" s="50">
        <f t="shared" si="97"/>
        <v>0</v>
      </c>
      <c r="L179" s="51" t="str">
        <f t="shared" si="71"/>
        <v/>
      </c>
      <c r="M179" s="51" t="str">
        <f t="shared" si="72"/>
        <v/>
      </c>
      <c r="N179" s="51" t="str">
        <f t="shared" si="73"/>
        <v/>
      </c>
      <c r="O179" s="52" t="e">
        <f t="shared" si="102"/>
        <v>#DIV/0!</v>
      </c>
      <c r="P179" s="53" t="str">
        <f t="shared" si="74"/>
        <v/>
      </c>
      <c r="Q179" s="54" t="e">
        <f t="shared" si="103"/>
        <v>#DIV/0!</v>
      </c>
      <c r="R179" s="54" t="e">
        <f t="shared" si="75"/>
        <v>#DIV/0!</v>
      </c>
      <c r="S179" s="53">
        <f t="shared" si="76"/>
        <v>0</v>
      </c>
      <c r="T179" s="53">
        <f t="shared" si="77"/>
        <v>0</v>
      </c>
      <c r="U179" s="53" t="e">
        <f t="shared" si="98"/>
        <v>#DIV/0!</v>
      </c>
      <c r="V179" s="53" t="str">
        <f t="shared" si="78"/>
        <v/>
      </c>
      <c r="W179" s="55" t="str">
        <f t="shared" si="79"/>
        <v>Charge from Profit &amp; Loss Account</v>
      </c>
      <c r="X179" s="27" t="e">
        <f t="shared" si="80"/>
        <v>#DIV/0!</v>
      </c>
      <c r="Y179" s="56" t="e">
        <f t="shared" si="99"/>
        <v>#VALUE!</v>
      </c>
      <c r="Z179" s="57">
        <f t="shared" si="81"/>
        <v>0</v>
      </c>
      <c r="AA179" s="57">
        <f t="shared" si="82"/>
        <v>1</v>
      </c>
      <c r="AB179" s="57">
        <f t="shared" si="83"/>
        <v>1900</v>
      </c>
      <c r="AC179" s="57">
        <f t="shared" si="84"/>
        <v>1900</v>
      </c>
      <c r="AD179" s="58">
        <f t="shared" si="85"/>
        <v>0</v>
      </c>
      <c r="AE179" s="27" t="e">
        <f t="shared" si="86"/>
        <v>#DIV/0!</v>
      </c>
      <c r="AF179" s="27" t="e">
        <f t="shared" si="87"/>
        <v>#DIV/0!</v>
      </c>
      <c r="AG179" s="27" t="e">
        <f t="shared" si="88"/>
        <v>#DIV/0!</v>
      </c>
      <c r="AH179" s="27" t="e">
        <f t="shared" si="100"/>
        <v>#VALUE!</v>
      </c>
      <c r="AI179" s="27" t="e">
        <f t="shared" si="89"/>
        <v>#VALUE!</v>
      </c>
      <c r="AJ179" s="59">
        <f t="shared" si="90"/>
        <v>41729</v>
      </c>
      <c r="AK179" s="57">
        <f t="shared" si="91"/>
        <v>0</v>
      </c>
      <c r="AL179" s="57">
        <f t="shared" si="92"/>
        <v>1</v>
      </c>
      <c r="AM179" s="57">
        <f t="shared" si="93"/>
        <v>1900</v>
      </c>
      <c r="AN179" s="57">
        <f t="shared" si="94"/>
        <v>1900</v>
      </c>
      <c r="AO179" s="56" t="e">
        <f>DDB(D179,S179,M179,#REF!)</f>
        <v>#VALUE!</v>
      </c>
      <c r="AP179" s="59">
        <f t="shared" si="95"/>
        <v>0</v>
      </c>
      <c r="AQ179" s="60">
        <v>41730</v>
      </c>
      <c r="AR179" s="56">
        <f t="shared" si="104"/>
        <v>-41730</v>
      </c>
      <c r="AT179" s="58" t="e">
        <f t="shared" si="101"/>
        <v>#DIV/0!</v>
      </c>
    </row>
    <row r="180" spans="1:46">
      <c r="A180" s="42" t="str">
        <f t="shared" si="96"/>
        <v/>
      </c>
      <c r="B180" s="71"/>
      <c r="C180" s="44"/>
      <c r="D180" s="44"/>
      <c r="E180" s="72"/>
      <c r="F180" s="46"/>
      <c r="G180" s="46"/>
      <c r="H180" s="47"/>
      <c r="I180" s="48"/>
      <c r="J180" s="49"/>
      <c r="K180" s="50">
        <f t="shared" si="97"/>
        <v>0</v>
      </c>
      <c r="L180" s="51" t="str">
        <f t="shared" si="71"/>
        <v/>
      </c>
      <c r="M180" s="51" t="str">
        <f t="shared" si="72"/>
        <v/>
      </c>
      <c r="N180" s="51" t="str">
        <f t="shared" si="73"/>
        <v/>
      </c>
      <c r="O180" s="52" t="e">
        <f t="shared" si="102"/>
        <v>#DIV/0!</v>
      </c>
      <c r="P180" s="53" t="str">
        <f t="shared" si="74"/>
        <v/>
      </c>
      <c r="Q180" s="54" t="e">
        <f t="shared" si="103"/>
        <v>#DIV/0!</v>
      </c>
      <c r="R180" s="54" t="e">
        <f t="shared" si="75"/>
        <v>#DIV/0!</v>
      </c>
      <c r="S180" s="53">
        <f t="shared" si="76"/>
        <v>0</v>
      </c>
      <c r="T180" s="53">
        <f t="shared" si="77"/>
        <v>0</v>
      </c>
      <c r="U180" s="53" t="e">
        <f t="shared" si="98"/>
        <v>#DIV/0!</v>
      </c>
      <c r="V180" s="53" t="str">
        <f t="shared" si="78"/>
        <v/>
      </c>
      <c r="W180" s="55" t="str">
        <f t="shared" si="79"/>
        <v>Charge from Profit &amp; Loss Account</v>
      </c>
      <c r="X180" s="27" t="e">
        <f t="shared" si="80"/>
        <v>#DIV/0!</v>
      </c>
      <c r="Y180" s="56" t="e">
        <f t="shared" si="99"/>
        <v>#VALUE!</v>
      </c>
      <c r="Z180" s="57">
        <f t="shared" si="81"/>
        <v>0</v>
      </c>
      <c r="AA180" s="57">
        <f t="shared" si="82"/>
        <v>1</v>
      </c>
      <c r="AB180" s="57">
        <f t="shared" si="83"/>
        <v>1900</v>
      </c>
      <c r="AC180" s="57">
        <f t="shared" si="84"/>
        <v>1900</v>
      </c>
      <c r="AD180" s="58">
        <f t="shared" si="85"/>
        <v>0</v>
      </c>
      <c r="AE180" s="27" t="e">
        <f t="shared" si="86"/>
        <v>#DIV/0!</v>
      </c>
      <c r="AF180" s="27" t="e">
        <f t="shared" si="87"/>
        <v>#DIV/0!</v>
      </c>
      <c r="AG180" s="27" t="e">
        <f t="shared" si="88"/>
        <v>#DIV/0!</v>
      </c>
      <c r="AH180" s="27" t="e">
        <f t="shared" si="100"/>
        <v>#VALUE!</v>
      </c>
      <c r="AI180" s="27" t="e">
        <f t="shared" si="89"/>
        <v>#VALUE!</v>
      </c>
      <c r="AJ180" s="59">
        <f t="shared" si="90"/>
        <v>41729</v>
      </c>
      <c r="AK180" s="57">
        <f t="shared" si="91"/>
        <v>0</v>
      </c>
      <c r="AL180" s="57">
        <f t="shared" si="92"/>
        <v>1</v>
      </c>
      <c r="AM180" s="57">
        <f t="shared" si="93"/>
        <v>1900</v>
      </c>
      <c r="AN180" s="57">
        <f t="shared" si="94"/>
        <v>1900</v>
      </c>
      <c r="AO180" s="56" t="e">
        <f>DDB(D180,S180,M180,#REF!)</f>
        <v>#VALUE!</v>
      </c>
      <c r="AP180" s="59">
        <f t="shared" si="95"/>
        <v>0</v>
      </c>
      <c r="AQ180" s="60">
        <v>41730</v>
      </c>
      <c r="AR180" s="56">
        <f t="shared" si="104"/>
        <v>-41730</v>
      </c>
      <c r="AT180" s="58" t="e">
        <f t="shared" si="101"/>
        <v>#DIV/0!</v>
      </c>
    </row>
    <row r="181" spans="1:46">
      <c r="A181" s="42" t="str">
        <f t="shared" si="96"/>
        <v/>
      </c>
      <c r="B181" s="71"/>
      <c r="C181" s="44"/>
      <c r="D181" s="44"/>
      <c r="E181" s="72"/>
      <c r="F181" s="46"/>
      <c r="G181" s="46"/>
      <c r="H181" s="47"/>
      <c r="I181" s="48"/>
      <c r="J181" s="49"/>
      <c r="K181" s="50">
        <f t="shared" si="97"/>
        <v>0</v>
      </c>
      <c r="L181" s="51" t="str">
        <f t="shared" si="71"/>
        <v/>
      </c>
      <c r="M181" s="51" t="str">
        <f t="shared" si="72"/>
        <v/>
      </c>
      <c r="N181" s="51" t="str">
        <f t="shared" si="73"/>
        <v/>
      </c>
      <c r="O181" s="52" t="e">
        <f t="shared" si="102"/>
        <v>#DIV/0!</v>
      </c>
      <c r="P181" s="53" t="str">
        <f t="shared" si="74"/>
        <v/>
      </c>
      <c r="Q181" s="54" t="e">
        <f t="shared" si="103"/>
        <v>#DIV/0!</v>
      </c>
      <c r="R181" s="54" t="e">
        <f t="shared" si="75"/>
        <v>#DIV/0!</v>
      </c>
      <c r="S181" s="53">
        <f t="shared" si="76"/>
        <v>0</v>
      </c>
      <c r="T181" s="53">
        <f t="shared" si="77"/>
        <v>0</v>
      </c>
      <c r="U181" s="53" t="e">
        <f t="shared" si="98"/>
        <v>#DIV/0!</v>
      </c>
      <c r="V181" s="53" t="str">
        <f t="shared" si="78"/>
        <v/>
      </c>
      <c r="W181" s="55" t="str">
        <f t="shared" si="79"/>
        <v>Charge from Profit &amp; Loss Account</v>
      </c>
      <c r="X181" s="27" t="e">
        <f t="shared" si="80"/>
        <v>#DIV/0!</v>
      </c>
      <c r="Y181" s="56" t="e">
        <f t="shared" si="99"/>
        <v>#VALUE!</v>
      </c>
      <c r="Z181" s="57">
        <f t="shared" si="81"/>
        <v>0</v>
      </c>
      <c r="AA181" s="57">
        <f t="shared" si="82"/>
        <v>1</v>
      </c>
      <c r="AB181" s="57">
        <f t="shared" si="83"/>
        <v>1900</v>
      </c>
      <c r="AC181" s="57">
        <f t="shared" si="84"/>
        <v>1900</v>
      </c>
      <c r="AD181" s="58">
        <f t="shared" si="85"/>
        <v>0</v>
      </c>
      <c r="AE181" s="27" t="e">
        <f t="shared" si="86"/>
        <v>#DIV/0!</v>
      </c>
      <c r="AF181" s="27" t="e">
        <f t="shared" si="87"/>
        <v>#DIV/0!</v>
      </c>
      <c r="AG181" s="27" t="e">
        <f t="shared" si="88"/>
        <v>#DIV/0!</v>
      </c>
      <c r="AH181" s="27" t="e">
        <f t="shared" si="100"/>
        <v>#VALUE!</v>
      </c>
      <c r="AI181" s="27" t="e">
        <f t="shared" si="89"/>
        <v>#VALUE!</v>
      </c>
      <c r="AJ181" s="59">
        <f t="shared" si="90"/>
        <v>41729</v>
      </c>
      <c r="AK181" s="57">
        <f t="shared" si="91"/>
        <v>0</v>
      </c>
      <c r="AL181" s="57">
        <f t="shared" si="92"/>
        <v>1</v>
      </c>
      <c r="AM181" s="57">
        <f t="shared" si="93"/>
        <v>1900</v>
      </c>
      <c r="AN181" s="57">
        <f t="shared" si="94"/>
        <v>1900</v>
      </c>
      <c r="AO181" s="56" t="e">
        <f>DDB(D181,S181,M181,#REF!)</f>
        <v>#VALUE!</v>
      </c>
      <c r="AP181" s="59">
        <f t="shared" si="95"/>
        <v>0</v>
      </c>
      <c r="AQ181" s="60">
        <v>41730</v>
      </c>
      <c r="AR181" s="56">
        <f t="shared" si="104"/>
        <v>-41730</v>
      </c>
      <c r="AT181" s="58" t="e">
        <f t="shared" si="101"/>
        <v>#DIV/0!</v>
      </c>
    </row>
    <row r="182" spans="1:46">
      <c r="A182" s="42" t="str">
        <f t="shared" si="96"/>
        <v/>
      </c>
      <c r="B182" s="71"/>
      <c r="C182" s="44"/>
      <c r="D182" s="44"/>
      <c r="E182" s="72"/>
      <c r="F182" s="46"/>
      <c r="G182" s="46"/>
      <c r="H182" s="47"/>
      <c r="I182" s="48"/>
      <c r="J182" s="49"/>
      <c r="K182" s="50">
        <f t="shared" si="97"/>
        <v>0</v>
      </c>
      <c r="L182" s="51" t="str">
        <f t="shared" si="71"/>
        <v/>
      </c>
      <c r="M182" s="51" t="str">
        <f t="shared" si="72"/>
        <v/>
      </c>
      <c r="N182" s="51" t="str">
        <f t="shared" si="73"/>
        <v/>
      </c>
      <c r="O182" s="52" t="e">
        <f t="shared" si="102"/>
        <v>#DIV/0!</v>
      </c>
      <c r="P182" s="53" t="str">
        <f t="shared" si="74"/>
        <v/>
      </c>
      <c r="Q182" s="54" t="e">
        <f t="shared" si="103"/>
        <v>#DIV/0!</v>
      </c>
      <c r="R182" s="54" t="e">
        <f t="shared" si="75"/>
        <v>#DIV/0!</v>
      </c>
      <c r="S182" s="53">
        <f t="shared" si="76"/>
        <v>0</v>
      </c>
      <c r="T182" s="53">
        <f t="shared" si="77"/>
        <v>0</v>
      </c>
      <c r="U182" s="53" t="e">
        <f t="shared" si="98"/>
        <v>#DIV/0!</v>
      </c>
      <c r="V182" s="53" t="str">
        <f t="shared" si="78"/>
        <v/>
      </c>
      <c r="W182" s="55" t="str">
        <f t="shared" si="79"/>
        <v>Charge from Profit &amp; Loss Account</v>
      </c>
      <c r="X182" s="27" t="e">
        <f t="shared" si="80"/>
        <v>#DIV/0!</v>
      </c>
      <c r="Y182" s="56" t="e">
        <f t="shared" si="99"/>
        <v>#VALUE!</v>
      </c>
      <c r="Z182" s="57">
        <f t="shared" si="81"/>
        <v>0</v>
      </c>
      <c r="AA182" s="57">
        <f t="shared" si="82"/>
        <v>1</v>
      </c>
      <c r="AB182" s="57">
        <f t="shared" si="83"/>
        <v>1900</v>
      </c>
      <c r="AC182" s="57">
        <f t="shared" si="84"/>
        <v>1900</v>
      </c>
      <c r="AD182" s="58">
        <f t="shared" si="85"/>
        <v>0</v>
      </c>
      <c r="AE182" s="27" t="e">
        <f t="shared" si="86"/>
        <v>#DIV/0!</v>
      </c>
      <c r="AF182" s="27" t="e">
        <f t="shared" si="87"/>
        <v>#DIV/0!</v>
      </c>
      <c r="AG182" s="27" t="e">
        <f t="shared" si="88"/>
        <v>#DIV/0!</v>
      </c>
      <c r="AH182" s="27" t="e">
        <f t="shared" si="100"/>
        <v>#VALUE!</v>
      </c>
      <c r="AI182" s="27" t="e">
        <f t="shared" si="89"/>
        <v>#VALUE!</v>
      </c>
      <c r="AJ182" s="59">
        <f t="shared" si="90"/>
        <v>41729</v>
      </c>
      <c r="AK182" s="57">
        <f t="shared" si="91"/>
        <v>0</v>
      </c>
      <c r="AL182" s="57">
        <f t="shared" si="92"/>
        <v>1</v>
      </c>
      <c r="AM182" s="57">
        <f t="shared" si="93"/>
        <v>1900</v>
      </c>
      <c r="AN182" s="57">
        <f t="shared" si="94"/>
        <v>1900</v>
      </c>
      <c r="AO182" s="56" t="e">
        <f>DDB(D182,S182,M182,#REF!)</f>
        <v>#VALUE!</v>
      </c>
      <c r="AP182" s="59">
        <f t="shared" si="95"/>
        <v>0</v>
      </c>
      <c r="AQ182" s="60">
        <v>41730</v>
      </c>
      <c r="AR182" s="56">
        <f t="shared" si="104"/>
        <v>-41730</v>
      </c>
      <c r="AT182" s="58" t="e">
        <f t="shared" si="101"/>
        <v>#DIV/0!</v>
      </c>
    </row>
    <row r="183" spans="1:46">
      <c r="A183" s="42" t="str">
        <f t="shared" si="96"/>
        <v/>
      </c>
      <c r="B183" s="71"/>
      <c r="C183" s="44"/>
      <c r="D183" s="44"/>
      <c r="E183" s="72"/>
      <c r="F183" s="46"/>
      <c r="G183" s="46"/>
      <c r="H183" s="47"/>
      <c r="I183" s="48"/>
      <c r="J183" s="49"/>
      <c r="K183" s="50">
        <f t="shared" si="97"/>
        <v>0</v>
      </c>
      <c r="L183" s="51" t="str">
        <f t="shared" si="71"/>
        <v/>
      </c>
      <c r="M183" s="51" t="str">
        <f t="shared" si="72"/>
        <v/>
      </c>
      <c r="N183" s="51" t="str">
        <f t="shared" si="73"/>
        <v/>
      </c>
      <c r="O183" s="52" t="e">
        <f t="shared" si="102"/>
        <v>#DIV/0!</v>
      </c>
      <c r="P183" s="53" t="str">
        <f t="shared" si="74"/>
        <v/>
      </c>
      <c r="Q183" s="54" t="e">
        <f t="shared" si="103"/>
        <v>#DIV/0!</v>
      </c>
      <c r="R183" s="54" t="e">
        <f t="shared" si="75"/>
        <v>#DIV/0!</v>
      </c>
      <c r="S183" s="53">
        <f t="shared" si="76"/>
        <v>0</v>
      </c>
      <c r="T183" s="53">
        <f t="shared" si="77"/>
        <v>0</v>
      </c>
      <c r="U183" s="53" t="e">
        <f t="shared" si="98"/>
        <v>#DIV/0!</v>
      </c>
      <c r="V183" s="53" t="str">
        <f t="shared" si="78"/>
        <v/>
      </c>
      <c r="W183" s="55" t="str">
        <f t="shared" si="79"/>
        <v>Charge from Profit &amp; Loss Account</v>
      </c>
      <c r="X183" s="27" t="e">
        <f t="shared" si="80"/>
        <v>#DIV/0!</v>
      </c>
      <c r="Y183" s="56" t="e">
        <f t="shared" si="99"/>
        <v>#VALUE!</v>
      </c>
      <c r="Z183" s="57">
        <f t="shared" si="81"/>
        <v>0</v>
      </c>
      <c r="AA183" s="57">
        <f t="shared" si="82"/>
        <v>1</v>
      </c>
      <c r="AB183" s="57">
        <f t="shared" si="83"/>
        <v>1900</v>
      </c>
      <c r="AC183" s="57">
        <f t="shared" si="84"/>
        <v>1900</v>
      </c>
      <c r="AD183" s="58">
        <f t="shared" si="85"/>
        <v>0</v>
      </c>
      <c r="AE183" s="27" t="e">
        <f t="shared" si="86"/>
        <v>#DIV/0!</v>
      </c>
      <c r="AF183" s="27" t="e">
        <f t="shared" si="87"/>
        <v>#DIV/0!</v>
      </c>
      <c r="AG183" s="27" t="e">
        <f t="shared" si="88"/>
        <v>#DIV/0!</v>
      </c>
      <c r="AH183" s="27" t="e">
        <f t="shared" si="100"/>
        <v>#VALUE!</v>
      </c>
      <c r="AI183" s="27" t="e">
        <f t="shared" si="89"/>
        <v>#VALUE!</v>
      </c>
      <c r="AJ183" s="59">
        <f t="shared" si="90"/>
        <v>41729</v>
      </c>
      <c r="AK183" s="57">
        <f t="shared" si="91"/>
        <v>0</v>
      </c>
      <c r="AL183" s="57">
        <f t="shared" si="92"/>
        <v>1</v>
      </c>
      <c r="AM183" s="57">
        <f t="shared" si="93"/>
        <v>1900</v>
      </c>
      <c r="AN183" s="57">
        <f t="shared" si="94"/>
        <v>1900</v>
      </c>
      <c r="AO183" s="56" t="e">
        <f>DDB(D183,S183,M183,#REF!)</f>
        <v>#VALUE!</v>
      </c>
      <c r="AP183" s="59">
        <f t="shared" si="95"/>
        <v>0</v>
      </c>
      <c r="AQ183" s="60">
        <v>41730</v>
      </c>
      <c r="AR183" s="56">
        <f t="shared" si="104"/>
        <v>-41730</v>
      </c>
      <c r="AT183" s="58" t="e">
        <f t="shared" si="101"/>
        <v>#DIV/0!</v>
      </c>
    </row>
    <row r="184" spans="1:46">
      <c r="A184" s="42" t="str">
        <f t="shared" si="96"/>
        <v/>
      </c>
      <c r="B184" s="71"/>
      <c r="C184" s="44"/>
      <c r="D184" s="44"/>
      <c r="E184" s="72"/>
      <c r="F184" s="46"/>
      <c r="G184" s="46"/>
      <c r="H184" s="47"/>
      <c r="I184" s="48"/>
      <c r="J184" s="49"/>
      <c r="K184" s="50">
        <f t="shared" si="97"/>
        <v>0</v>
      </c>
      <c r="L184" s="51" t="str">
        <f t="shared" si="71"/>
        <v/>
      </c>
      <c r="M184" s="51" t="str">
        <f t="shared" si="72"/>
        <v/>
      </c>
      <c r="N184" s="51" t="str">
        <f t="shared" si="73"/>
        <v/>
      </c>
      <c r="O184" s="52" t="e">
        <f t="shared" si="102"/>
        <v>#DIV/0!</v>
      </c>
      <c r="P184" s="53" t="str">
        <f t="shared" si="74"/>
        <v/>
      </c>
      <c r="Q184" s="54" t="e">
        <f t="shared" si="103"/>
        <v>#DIV/0!</v>
      </c>
      <c r="R184" s="54" t="e">
        <f t="shared" si="75"/>
        <v>#DIV/0!</v>
      </c>
      <c r="S184" s="53">
        <f t="shared" si="76"/>
        <v>0</v>
      </c>
      <c r="T184" s="53">
        <f t="shared" si="77"/>
        <v>0</v>
      </c>
      <c r="U184" s="53" t="e">
        <f t="shared" si="98"/>
        <v>#DIV/0!</v>
      </c>
      <c r="V184" s="53" t="str">
        <f t="shared" si="78"/>
        <v/>
      </c>
      <c r="W184" s="55" t="str">
        <f t="shared" si="79"/>
        <v>Charge from Profit &amp; Loss Account</v>
      </c>
      <c r="X184" s="27" t="e">
        <f t="shared" si="80"/>
        <v>#DIV/0!</v>
      </c>
      <c r="Y184" s="56" t="e">
        <f t="shared" si="99"/>
        <v>#VALUE!</v>
      </c>
      <c r="Z184" s="57">
        <f t="shared" si="81"/>
        <v>0</v>
      </c>
      <c r="AA184" s="57">
        <f t="shared" si="82"/>
        <v>1</v>
      </c>
      <c r="AB184" s="57">
        <f t="shared" si="83"/>
        <v>1900</v>
      </c>
      <c r="AC184" s="57">
        <f t="shared" si="84"/>
        <v>1900</v>
      </c>
      <c r="AD184" s="58">
        <f t="shared" si="85"/>
        <v>0</v>
      </c>
      <c r="AE184" s="27" t="e">
        <f t="shared" si="86"/>
        <v>#DIV/0!</v>
      </c>
      <c r="AF184" s="27" t="e">
        <f t="shared" si="87"/>
        <v>#DIV/0!</v>
      </c>
      <c r="AG184" s="27" t="e">
        <f t="shared" si="88"/>
        <v>#DIV/0!</v>
      </c>
      <c r="AH184" s="27" t="e">
        <f t="shared" si="100"/>
        <v>#VALUE!</v>
      </c>
      <c r="AI184" s="27" t="e">
        <f t="shared" si="89"/>
        <v>#VALUE!</v>
      </c>
      <c r="AJ184" s="59">
        <f t="shared" si="90"/>
        <v>41729</v>
      </c>
      <c r="AK184" s="57">
        <f t="shared" si="91"/>
        <v>0</v>
      </c>
      <c r="AL184" s="57">
        <f t="shared" si="92"/>
        <v>1</v>
      </c>
      <c r="AM184" s="57">
        <f t="shared" si="93"/>
        <v>1900</v>
      </c>
      <c r="AN184" s="57">
        <f t="shared" si="94"/>
        <v>1900</v>
      </c>
      <c r="AO184" s="56" t="e">
        <f>DDB(D184,S184,M184,#REF!)</f>
        <v>#VALUE!</v>
      </c>
      <c r="AP184" s="59">
        <f t="shared" si="95"/>
        <v>0</v>
      </c>
      <c r="AQ184" s="60">
        <v>41730</v>
      </c>
      <c r="AR184" s="56">
        <f t="shared" si="104"/>
        <v>-41730</v>
      </c>
      <c r="AT184" s="58" t="e">
        <f t="shared" si="101"/>
        <v>#DIV/0!</v>
      </c>
    </row>
    <row r="185" spans="1:46">
      <c r="A185" s="42" t="str">
        <f t="shared" si="96"/>
        <v/>
      </c>
      <c r="B185" s="71"/>
      <c r="C185" s="44"/>
      <c r="D185" s="44"/>
      <c r="E185" s="72"/>
      <c r="F185" s="46"/>
      <c r="G185" s="46"/>
      <c r="H185" s="47"/>
      <c r="I185" s="48"/>
      <c r="J185" s="49"/>
      <c r="K185" s="50">
        <f t="shared" si="97"/>
        <v>0</v>
      </c>
      <c r="L185" s="51" t="str">
        <f t="shared" si="71"/>
        <v/>
      </c>
      <c r="M185" s="51" t="str">
        <f t="shared" si="72"/>
        <v/>
      </c>
      <c r="N185" s="51" t="str">
        <f t="shared" si="73"/>
        <v/>
      </c>
      <c r="O185" s="52" t="e">
        <f t="shared" si="102"/>
        <v>#DIV/0!</v>
      </c>
      <c r="P185" s="53" t="str">
        <f t="shared" si="74"/>
        <v/>
      </c>
      <c r="Q185" s="54" t="e">
        <f t="shared" si="103"/>
        <v>#DIV/0!</v>
      </c>
      <c r="R185" s="54" t="e">
        <f t="shared" si="75"/>
        <v>#DIV/0!</v>
      </c>
      <c r="S185" s="53">
        <f t="shared" si="76"/>
        <v>0</v>
      </c>
      <c r="T185" s="53">
        <f t="shared" si="77"/>
        <v>0</v>
      </c>
      <c r="U185" s="53" t="e">
        <f t="shared" si="98"/>
        <v>#DIV/0!</v>
      </c>
      <c r="V185" s="53" t="str">
        <f t="shared" si="78"/>
        <v/>
      </c>
      <c r="W185" s="55" t="str">
        <f t="shared" si="79"/>
        <v>Charge from Profit &amp; Loss Account</v>
      </c>
      <c r="X185" s="27" t="e">
        <f t="shared" si="80"/>
        <v>#DIV/0!</v>
      </c>
      <c r="Y185" s="56" t="e">
        <f t="shared" si="99"/>
        <v>#VALUE!</v>
      </c>
      <c r="Z185" s="57">
        <f t="shared" si="81"/>
        <v>0</v>
      </c>
      <c r="AA185" s="57">
        <f t="shared" si="82"/>
        <v>1</v>
      </c>
      <c r="AB185" s="57">
        <f t="shared" si="83"/>
        <v>1900</v>
      </c>
      <c r="AC185" s="57">
        <f t="shared" si="84"/>
        <v>1900</v>
      </c>
      <c r="AD185" s="58">
        <f t="shared" si="85"/>
        <v>0</v>
      </c>
      <c r="AE185" s="27" t="e">
        <f t="shared" si="86"/>
        <v>#DIV/0!</v>
      </c>
      <c r="AF185" s="27" t="e">
        <f t="shared" si="87"/>
        <v>#DIV/0!</v>
      </c>
      <c r="AG185" s="27" t="e">
        <f t="shared" si="88"/>
        <v>#DIV/0!</v>
      </c>
      <c r="AH185" s="27" t="e">
        <f t="shared" si="100"/>
        <v>#VALUE!</v>
      </c>
      <c r="AI185" s="27" t="e">
        <f t="shared" si="89"/>
        <v>#VALUE!</v>
      </c>
      <c r="AJ185" s="59">
        <f t="shared" si="90"/>
        <v>41729</v>
      </c>
      <c r="AK185" s="57">
        <f t="shared" si="91"/>
        <v>0</v>
      </c>
      <c r="AL185" s="57">
        <f t="shared" si="92"/>
        <v>1</v>
      </c>
      <c r="AM185" s="57">
        <f t="shared" si="93"/>
        <v>1900</v>
      </c>
      <c r="AN185" s="57">
        <f t="shared" si="94"/>
        <v>1900</v>
      </c>
      <c r="AO185" s="56" t="e">
        <f>DDB(D185,S185,M185,#REF!)</f>
        <v>#VALUE!</v>
      </c>
      <c r="AP185" s="59">
        <f t="shared" si="95"/>
        <v>0</v>
      </c>
      <c r="AQ185" s="60">
        <v>41730</v>
      </c>
      <c r="AR185" s="56">
        <f t="shared" si="104"/>
        <v>-41730</v>
      </c>
      <c r="AT185" s="58" t="e">
        <f t="shared" si="101"/>
        <v>#DIV/0!</v>
      </c>
    </row>
    <row r="186" spans="1:46">
      <c r="A186" s="42" t="str">
        <f t="shared" si="96"/>
        <v/>
      </c>
      <c r="B186" s="71"/>
      <c r="C186" s="44"/>
      <c r="D186" s="44"/>
      <c r="E186" s="72"/>
      <c r="F186" s="46"/>
      <c r="G186" s="46"/>
      <c r="H186" s="47"/>
      <c r="I186" s="48"/>
      <c r="J186" s="49"/>
      <c r="K186" s="50">
        <f t="shared" si="97"/>
        <v>0</v>
      </c>
      <c r="L186" s="51" t="str">
        <f t="shared" si="71"/>
        <v/>
      </c>
      <c r="M186" s="51" t="str">
        <f t="shared" si="72"/>
        <v/>
      </c>
      <c r="N186" s="51" t="str">
        <f t="shared" si="73"/>
        <v/>
      </c>
      <c r="O186" s="52" t="e">
        <f t="shared" si="102"/>
        <v>#DIV/0!</v>
      </c>
      <c r="P186" s="53" t="str">
        <f t="shared" si="74"/>
        <v/>
      </c>
      <c r="Q186" s="54" t="e">
        <f t="shared" si="103"/>
        <v>#DIV/0!</v>
      </c>
      <c r="R186" s="54" t="e">
        <f t="shared" si="75"/>
        <v>#DIV/0!</v>
      </c>
      <c r="S186" s="53">
        <f t="shared" si="76"/>
        <v>0</v>
      </c>
      <c r="T186" s="53">
        <f t="shared" si="77"/>
        <v>0</v>
      </c>
      <c r="U186" s="53" t="e">
        <f t="shared" si="98"/>
        <v>#DIV/0!</v>
      </c>
      <c r="V186" s="53" t="str">
        <f t="shared" si="78"/>
        <v/>
      </c>
      <c r="W186" s="55" t="str">
        <f t="shared" si="79"/>
        <v>Charge from Profit &amp; Loss Account</v>
      </c>
      <c r="X186" s="27" t="e">
        <f t="shared" si="80"/>
        <v>#DIV/0!</v>
      </c>
      <c r="Y186" s="56" t="e">
        <f t="shared" si="99"/>
        <v>#VALUE!</v>
      </c>
      <c r="Z186" s="57">
        <f t="shared" si="81"/>
        <v>0</v>
      </c>
      <c r="AA186" s="57">
        <f t="shared" si="82"/>
        <v>1</v>
      </c>
      <c r="AB186" s="57">
        <f t="shared" si="83"/>
        <v>1900</v>
      </c>
      <c r="AC186" s="57">
        <f t="shared" si="84"/>
        <v>1900</v>
      </c>
      <c r="AD186" s="58">
        <f t="shared" si="85"/>
        <v>0</v>
      </c>
      <c r="AE186" s="27" t="e">
        <f t="shared" si="86"/>
        <v>#DIV/0!</v>
      </c>
      <c r="AF186" s="27" t="e">
        <f t="shared" si="87"/>
        <v>#DIV/0!</v>
      </c>
      <c r="AG186" s="27" t="e">
        <f t="shared" si="88"/>
        <v>#DIV/0!</v>
      </c>
      <c r="AH186" s="27" t="e">
        <f t="shared" si="100"/>
        <v>#VALUE!</v>
      </c>
      <c r="AI186" s="27" t="e">
        <f t="shared" si="89"/>
        <v>#VALUE!</v>
      </c>
      <c r="AJ186" s="59">
        <f t="shared" si="90"/>
        <v>41729</v>
      </c>
      <c r="AK186" s="57">
        <f t="shared" si="91"/>
        <v>0</v>
      </c>
      <c r="AL186" s="57">
        <f t="shared" si="92"/>
        <v>1</v>
      </c>
      <c r="AM186" s="57">
        <f t="shared" si="93"/>
        <v>1900</v>
      </c>
      <c r="AN186" s="57">
        <f t="shared" si="94"/>
        <v>1900</v>
      </c>
      <c r="AO186" s="56" t="e">
        <f>DDB(D186,S186,M186,#REF!)</f>
        <v>#VALUE!</v>
      </c>
      <c r="AP186" s="59">
        <f t="shared" si="95"/>
        <v>0</v>
      </c>
      <c r="AQ186" s="60">
        <v>41730</v>
      </c>
      <c r="AR186" s="56">
        <f t="shared" si="104"/>
        <v>-41730</v>
      </c>
      <c r="AT186" s="58" t="e">
        <f t="shared" si="101"/>
        <v>#DIV/0!</v>
      </c>
    </row>
    <row r="187" spans="1:46">
      <c r="A187" s="42" t="str">
        <f t="shared" si="96"/>
        <v/>
      </c>
      <c r="B187" s="71"/>
      <c r="C187" s="44"/>
      <c r="D187" s="44"/>
      <c r="E187" s="72"/>
      <c r="F187" s="46"/>
      <c r="G187" s="46"/>
      <c r="H187" s="47"/>
      <c r="I187" s="48"/>
      <c r="J187" s="49"/>
      <c r="K187" s="50">
        <f t="shared" si="97"/>
        <v>0</v>
      </c>
      <c r="L187" s="51" t="str">
        <f t="shared" si="71"/>
        <v/>
      </c>
      <c r="M187" s="51" t="str">
        <f t="shared" si="72"/>
        <v/>
      </c>
      <c r="N187" s="51" t="str">
        <f t="shared" si="73"/>
        <v/>
      </c>
      <c r="O187" s="52" t="e">
        <f t="shared" si="102"/>
        <v>#DIV/0!</v>
      </c>
      <c r="P187" s="53" t="str">
        <f t="shared" si="74"/>
        <v/>
      </c>
      <c r="Q187" s="54" t="e">
        <f t="shared" si="103"/>
        <v>#DIV/0!</v>
      </c>
      <c r="R187" s="54" t="e">
        <f t="shared" si="75"/>
        <v>#DIV/0!</v>
      </c>
      <c r="S187" s="53">
        <f t="shared" si="76"/>
        <v>0</v>
      </c>
      <c r="T187" s="53">
        <f t="shared" si="77"/>
        <v>0</v>
      </c>
      <c r="U187" s="53" t="e">
        <f t="shared" si="98"/>
        <v>#DIV/0!</v>
      </c>
      <c r="V187" s="53" t="str">
        <f t="shared" si="78"/>
        <v/>
      </c>
      <c r="W187" s="55" t="str">
        <f t="shared" si="79"/>
        <v>Charge from Profit &amp; Loss Account</v>
      </c>
      <c r="X187" s="27" t="e">
        <f t="shared" si="80"/>
        <v>#DIV/0!</v>
      </c>
      <c r="Y187" s="56" t="e">
        <f t="shared" si="99"/>
        <v>#VALUE!</v>
      </c>
      <c r="Z187" s="57">
        <f t="shared" si="81"/>
        <v>0</v>
      </c>
      <c r="AA187" s="57">
        <f t="shared" si="82"/>
        <v>1</v>
      </c>
      <c r="AB187" s="57">
        <f t="shared" si="83"/>
        <v>1900</v>
      </c>
      <c r="AC187" s="57">
        <f t="shared" si="84"/>
        <v>1900</v>
      </c>
      <c r="AD187" s="58">
        <f t="shared" si="85"/>
        <v>0</v>
      </c>
      <c r="AE187" s="27" t="e">
        <f t="shared" si="86"/>
        <v>#DIV/0!</v>
      </c>
      <c r="AF187" s="27" t="e">
        <f t="shared" si="87"/>
        <v>#DIV/0!</v>
      </c>
      <c r="AG187" s="27" t="e">
        <f t="shared" si="88"/>
        <v>#DIV/0!</v>
      </c>
      <c r="AH187" s="27" t="e">
        <f t="shared" si="100"/>
        <v>#VALUE!</v>
      </c>
      <c r="AI187" s="27" t="e">
        <f t="shared" si="89"/>
        <v>#VALUE!</v>
      </c>
      <c r="AJ187" s="59">
        <f t="shared" si="90"/>
        <v>41729</v>
      </c>
      <c r="AK187" s="57">
        <f t="shared" si="91"/>
        <v>0</v>
      </c>
      <c r="AL187" s="57">
        <f t="shared" si="92"/>
        <v>1</v>
      </c>
      <c r="AM187" s="57">
        <f t="shared" si="93"/>
        <v>1900</v>
      </c>
      <c r="AN187" s="57">
        <f t="shared" si="94"/>
        <v>1900</v>
      </c>
      <c r="AO187" s="56" t="e">
        <f>DDB(D187,S187,M187,#REF!)</f>
        <v>#VALUE!</v>
      </c>
      <c r="AP187" s="59">
        <f t="shared" si="95"/>
        <v>0</v>
      </c>
      <c r="AQ187" s="60">
        <v>41730</v>
      </c>
      <c r="AR187" s="56">
        <f t="shared" si="104"/>
        <v>-41730</v>
      </c>
      <c r="AT187" s="58" t="e">
        <f t="shared" si="101"/>
        <v>#DIV/0!</v>
      </c>
    </row>
    <row r="188" spans="1:46">
      <c r="A188" s="42" t="str">
        <f t="shared" si="96"/>
        <v/>
      </c>
      <c r="B188" s="71"/>
      <c r="C188" s="44"/>
      <c r="D188" s="44"/>
      <c r="E188" s="72"/>
      <c r="F188" s="46"/>
      <c r="G188" s="46"/>
      <c r="H188" s="47"/>
      <c r="I188" s="48"/>
      <c r="J188" s="49"/>
      <c r="K188" s="50">
        <f t="shared" si="97"/>
        <v>0</v>
      </c>
      <c r="L188" s="51" t="str">
        <f t="shared" si="71"/>
        <v/>
      </c>
      <c r="M188" s="51" t="str">
        <f t="shared" si="72"/>
        <v/>
      </c>
      <c r="N188" s="51" t="str">
        <f t="shared" si="73"/>
        <v/>
      </c>
      <c r="O188" s="52" t="e">
        <f t="shared" si="102"/>
        <v>#DIV/0!</v>
      </c>
      <c r="P188" s="53" t="str">
        <f t="shared" si="74"/>
        <v/>
      </c>
      <c r="Q188" s="54" t="e">
        <f t="shared" si="103"/>
        <v>#DIV/0!</v>
      </c>
      <c r="R188" s="54" t="e">
        <f t="shared" si="75"/>
        <v>#DIV/0!</v>
      </c>
      <c r="S188" s="53">
        <f t="shared" si="76"/>
        <v>0</v>
      </c>
      <c r="T188" s="53">
        <f t="shared" si="77"/>
        <v>0</v>
      </c>
      <c r="U188" s="53" t="e">
        <f t="shared" si="98"/>
        <v>#DIV/0!</v>
      </c>
      <c r="V188" s="53" t="str">
        <f t="shared" si="78"/>
        <v/>
      </c>
      <c r="W188" s="55" t="str">
        <f t="shared" si="79"/>
        <v>Charge from Profit &amp; Loss Account</v>
      </c>
      <c r="X188" s="27" t="e">
        <f t="shared" si="80"/>
        <v>#DIV/0!</v>
      </c>
      <c r="Y188" s="56" t="e">
        <f t="shared" si="99"/>
        <v>#VALUE!</v>
      </c>
      <c r="Z188" s="57">
        <f t="shared" si="81"/>
        <v>0</v>
      </c>
      <c r="AA188" s="57">
        <f t="shared" si="82"/>
        <v>1</v>
      </c>
      <c r="AB188" s="57">
        <f t="shared" si="83"/>
        <v>1900</v>
      </c>
      <c r="AC188" s="57">
        <f t="shared" si="84"/>
        <v>1900</v>
      </c>
      <c r="AD188" s="58">
        <f t="shared" si="85"/>
        <v>0</v>
      </c>
      <c r="AE188" s="27" t="e">
        <f t="shared" si="86"/>
        <v>#DIV/0!</v>
      </c>
      <c r="AF188" s="27" t="e">
        <f t="shared" si="87"/>
        <v>#DIV/0!</v>
      </c>
      <c r="AG188" s="27" t="e">
        <f t="shared" si="88"/>
        <v>#DIV/0!</v>
      </c>
      <c r="AH188" s="27" t="e">
        <f t="shared" si="100"/>
        <v>#VALUE!</v>
      </c>
      <c r="AI188" s="27" t="e">
        <f t="shared" si="89"/>
        <v>#VALUE!</v>
      </c>
      <c r="AJ188" s="59">
        <f t="shared" si="90"/>
        <v>41729</v>
      </c>
      <c r="AK188" s="57">
        <f t="shared" si="91"/>
        <v>0</v>
      </c>
      <c r="AL188" s="57">
        <f t="shared" si="92"/>
        <v>1</v>
      </c>
      <c r="AM188" s="57">
        <f t="shared" si="93"/>
        <v>1900</v>
      </c>
      <c r="AN188" s="57">
        <f t="shared" si="94"/>
        <v>1900</v>
      </c>
      <c r="AO188" s="56" t="e">
        <f>DDB(D188,S188,M188,#REF!)</f>
        <v>#VALUE!</v>
      </c>
      <c r="AP188" s="59">
        <f t="shared" si="95"/>
        <v>0</v>
      </c>
      <c r="AQ188" s="60">
        <v>41730</v>
      </c>
      <c r="AR188" s="56">
        <f t="shared" si="104"/>
        <v>-41730</v>
      </c>
      <c r="AT188" s="58" t="e">
        <f t="shared" si="101"/>
        <v>#DIV/0!</v>
      </c>
    </row>
    <row r="189" spans="1:46">
      <c r="A189" s="42" t="str">
        <f t="shared" si="96"/>
        <v/>
      </c>
      <c r="B189" s="71"/>
      <c r="C189" s="44"/>
      <c r="D189" s="44"/>
      <c r="E189" s="72"/>
      <c r="F189" s="46"/>
      <c r="G189" s="46"/>
      <c r="H189" s="47"/>
      <c r="I189" s="48"/>
      <c r="J189" s="49"/>
      <c r="K189" s="50">
        <f t="shared" si="97"/>
        <v>0</v>
      </c>
      <c r="L189" s="51" t="str">
        <f t="shared" si="71"/>
        <v/>
      </c>
      <c r="M189" s="51" t="str">
        <f t="shared" si="72"/>
        <v/>
      </c>
      <c r="N189" s="51" t="str">
        <f t="shared" si="73"/>
        <v/>
      </c>
      <c r="O189" s="52" t="e">
        <f t="shared" si="102"/>
        <v>#DIV/0!</v>
      </c>
      <c r="P189" s="53" t="str">
        <f t="shared" si="74"/>
        <v/>
      </c>
      <c r="Q189" s="54" t="e">
        <f t="shared" si="103"/>
        <v>#DIV/0!</v>
      </c>
      <c r="R189" s="54" t="e">
        <f t="shared" si="75"/>
        <v>#DIV/0!</v>
      </c>
      <c r="S189" s="53">
        <f t="shared" si="76"/>
        <v>0</v>
      </c>
      <c r="T189" s="53">
        <f t="shared" si="77"/>
        <v>0</v>
      </c>
      <c r="U189" s="53" t="e">
        <f t="shared" si="98"/>
        <v>#DIV/0!</v>
      </c>
      <c r="V189" s="53" t="str">
        <f t="shared" si="78"/>
        <v/>
      </c>
      <c r="W189" s="55" t="str">
        <f t="shared" si="79"/>
        <v>Charge from Profit &amp; Loss Account</v>
      </c>
      <c r="X189" s="27" t="e">
        <f t="shared" si="80"/>
        <v>#DIV/0!</v>
      </c>
      <c r="Y189" s="56" t="e">
        <f t="shared" si="99"/>
        <v>#VALUE!</v>
      </c>
      <c r="Z189" s="57">
        <f t="shared" si="81"/>
        <v>0</v>
      </c>
      <c r="AA189" s="57">
        <f t="shared" si="82"/>
        <v>1</v>
      </c>
      <c r="AB189" s="57">
        <f t="shared" si="83"/>
        <v>1900</v>
      </c>
      <c r="AC189" s="57">
        <f t="shared" si="84"/>
        <v>1900</v>
      </c>
      <c r="AD189" s="58">
        <f t="shared" si="85"/>
        <v>0</v>
      </c>
      <c r="AE189" s="27" t="e">
        <f t="shared" si="86"/>
        <v>#DIV/0!</v>
      </c>
      <c r="AF189" s="27" t="e">
        <f t="shared" si="87"/>
        <v>#DIV/0!</v>
      </c>
      <c r="AG189" s="27" t="e">
        <f t="shared" si="88"/>
        <v>#DIV/0!</v>
      </c>
      <c r="AH189" s="27" t="e">
        <f t="shared" si="100"/>
        <v>#VALUE!</v>
      </c>
      <c r="AI189" s="27" t="e">
        <f t="shared" si="89"/>
        <v>#VALUE!</v>
      </c>
      <c r="AJ189" s="59">
        <f t="shared" si="90"/>
        <v>41729</v>
      </c>
      <c r="AK189" s="57">
        <f t="shared" si="91"/>
        <v>0</v>
      </c>
      <c r="AL189" s="57">
        <f t="shared" si="92"/>
        <v>1</v>
      </c>
      <c r="AM189" s="57">
        <f t="shared" si="93"/>
        <v>1900</v>
      </c>
      <c r="AN189" s="57">
        <f t="shared" si="94"/>
        <v>1900</v>
      </c>
      <c r="AO189" s="56" t="e">
        <f>DDB(D189,S189,M189,#REF!)</f>
        <v>#VALUE!</v>
      </c>
      <c r="AP189" s="59">
        <f t="shared" si="95"/>
        <v>0</v>
      </c>
      <c r="AQ189" s="60">
        <v>41730</v>
      </c>
      <c r="AR189" s="56">
        <f t="shared" si="104"/>
        <v>-41730</v>
      </c>
      <c r="AT189" s="58" t="e">
        <f t="shared" si="101"/>
        <v>#DIV/0!</v>
      </c>
    </row>
    <row r="190" spans="1:46">
      <c r="A190" s="42" t="str">
        <f t="shared" si="96"/>
        <v/>
      </c>
      <c r="B190" s="71"/>
      <c r="C190" s="44"/>
      <c r="D190" s="44"/>
      <c r="E190" s="72"/>
      <c r="F190" s="46"/>
      <c r="G190" s="46"/>
      <c r="H190" s="47"/>
      <c r="I190" s="48"/>
      <c r="J190" s="49"/>
      <c r="K190" s="50">
        <f t="shared" si="97"/>
        <v>0</v>
      </c>
      <c r="L190" s="51" t="str">
        <f t="shared" si="71"/>
        <v/>
      </c>
      <c r="M190" s="51" t="str">
        <f t="shared" si="72"/>
        <v/>
      </c>
      <c r="N190" s="51" t="str">
        <f t="shared" si="73"/>
        <v/>
      </c>
      <c r="O190" s="52" t="e">
        <f t="shared" si="102"/>
        <v>#DIV/0!</v>
      </c>
      <c r="P190" s="53" t="str">
        <f t="shared" si="74"/>
        <v/>
      </c>
      <c r="Q190" s="54" t="e">
        <f t="shared" si="103"/>
        <v>#DIV/0!</v>
      </c>
      <c r="R190" s="54" t="e">
        <f t="shared" si="75"/>
        <v>#DIV/0!</v>
      </c>
      <c r="S190" s="53">
        <f t="shared" si="76"/>
        <v>0</v>
      </c>
      <c r="T190" s="53">
        <f t="shared" si="77"/>
        <v>0</v>
      </c>
      <c r="U190" s="53" t="e">
        <f t="shared" si="98"/>
        <v>#DIV/0!</v>
      </c>
      <c r="V190" s="53" t="str">
        <f t="shared" si="78"/>
        <v/>
      </c>
      <c r="W190" s="55" t="str">
        <f t="shared" si="79"/>
        <v>Charge from Profit &amp; Loss Account</v>
      </c>
      <c r="X190" s="27" t="e">
        <f t="shared" si="80"/>
        <v>#DIV/0!</v>
      </c>
      <c r="Y190" s="56" t="e">
        <f t="shared" si="99"/>
        <v>#VALUE!</v>
      </c>
      <c r="Z190" s="57">
        <f t="shared" si="81"/>
        <v>0</v>
      </c>
      <c r="AA190" s="57">
        <f t="shared" si="82"/>
        <v>1</v>
      </c>
      <c r="AB190" s="57">
        <f t="shared" si="83"/>
        <v>1900</v>
      </c>
      <c r="AC190" s="57">
        <f t="shared" si="84"/>
        <v>1900</v>
      </c>
      <c r="AD190" s="58">
        <f t="shared" si="85"/>
        <v>0</v>
      </c>
      <c r="AE190" s="27" t="e">
        <f t="shared" si="86"/>
        <v>#DIV/0!</v>
      </c>
      <c r="AF190" s="27" t="e">
        <f t="shared" si="87"/>
        <v>#DIV/0!</v>
      </c>
      <c r="AG190" s="27" t="e">
        <f t="shared" si="88"/>
        <v>#DIV/0!</v>
      </c>
      <c r="AH190" s="27" t="e">
        <f t="shared" si="100"/>
        <v>#VALUE!</v>
      </c>
      <c r="AI190" s="27" t="e">
        <f t="shared" si="89"/>
        <v>#VALUE!</v>
      </c>
      <c r="AJ190" s="59">
        <f t="shared" si="90"/>
        <v>41729</v>
      </c>
      <c r="AK190" s="57">
        <f t="shared" si="91"/>
        <v>0</v>
      </c>
      <c r="AL190" s="57">
        <f t="shared" si="92"/>
        <v>1</v>
      </c>
      <c r="AM190" s="57">
        <f t="shared" si="93"/>
        <v>1900</v>
      </c>
      <c r="AN190" s="57">
        <f t="shared" si="94"/>
        <v>1900</v>
      </c>
      <c r="AO190" s="56" t="e">
        <f>DDB(D190,S190,M190,#REF!)</f>
        <v>#VALUE!</v>
      </c>
      <c r="AP190" s="59">
        <f t="shared" si="95"/>
        <v>0</v>
      </c>
      <c r="AQ190" s="60">
        <v>41730</v>
      </c>
      <c r="AR190" s="56">
        <f t="shared" si="104"/>
        <v>-41730</v>
      </c>
      <c r="AT190" s="58" t="e">
        <f t="shared" si="101"/>
        <v>#DIV/0!</v>
      </c>
    </row>
    <row r="191" spans="1:46">
      <c r="A191" s="42" t="str">
        <f t="shared" si="96"/>
        <v/>
      </c>
      <c r="B191" s="71"/>
      <c r="C191" s="44"/>
      <c r="D191" s="44"/>
      <c r="E191" s="72"/>
      <c r="F191" s="46"/>
      <c r="G191" s="46"/>
      <c r="H191" s="47"/>
      <c r="I191" s="48"/>
      <c r="J191" s="49"/>
      <c r="K191" s="50">
        <f t="shared" si="97"/>
        <v>0</v>
      </c>
      <c r="L191" s="51" t="str">
        <f t="shared" si="71"/>
        <v/>
      </c>
      <c r="M191" s="51" t="str">
        <f t="shared" si="72"/>
        <v/>
      </c>
      <c r="N191" s="51" t="str">
        <f t="shared" si="73"/>
        <v/>
      </c>
      <c r="O191" s="52" t="e">
        <f t="shared" si="102"/>
        <v>#DIV/0!</v>
      </c>
      <c r="P191" s="53" t="str">
        <f t="shared" si="74"/>
        <v/>
      </c>
      <c r="Q191" s="54" t="e">
        <f t="shared" si="103"/>
        <v>#DIV/0!</v>
      </c>
      <c r="R191" s="54" t="e">
        <f t="shared" si="75"/>
        <v>#DIV/0!</v>
      </c>
      <c r="S191" s="53">
        <f t="shared" si="76"/>
        <v>0</v>
      </c>
      <c r="T191" s="53">
        <f t="shared" si="77"/>
        <v>0</v>
      </c>
      <c r="U191" s="53" t="e">
        <f t="shared" si="98"/>
        <v>#DIV/0!</v>
      </c>
      <c r="V191" s="53" t="str">
        <f t="shared" si="78"/>
        <v/>
      </c>
      <c r="W191" s="55" t="str">
        <f t="shared" si="79"/>
        <v>Charge from Profit &amp; Loss Account</v>
      </c>
      <c r="X191" s="27" t="e">
        <f t="shared" si="80"/>
        <v>#DIV/0!</v>
      </c>
      <c r="Y191" s="56" t="e">
        <f t="shared" si="99"/>
        <v>#VALUE!</v>
      </c>
      <c r="Z191" s="57">
        <f t="shared" si="81"/>
        <v>0</v>
      </c>
      <c r="AA191" s="57">
        <f t="shared" si="82"/>
        <v>1</v>
      </c>
      <c r="AB191" s="57">
        <f t="shared" si="83"/>
        <v>1900</v>
      </c>
      <c r="AC191" s="57">
        <f t="shared" si="84"/>
        <v>1900</v>
      </c>
      <c r="AD191" s="58">
        <f t="shared" si="85"/>
        <v>0</v>
      </c>
      <c r="AE191" s="27" t="e">
        <f t="shared" si="86"/>
        <v>#DIV/0!</v>
      </c>
      <c r="AF191" s="27" t="e">
        <f t="shared" si="87"/>
        <v>#DIV/0!</v>
      </c>
      <c r="AG191" s="27" t="e">
        <f t="shared" si="88"/>
        <v>#DIV/0!</v>
      </c>
      <c r="AH191" s="27" t="e">
        <f t="shared" si="100"/>
        <v>#VALUE!</v>
      </c>
      <c r="AI191" s="27" t="e">
        <f t="shared" si="89"/>
        <v>#VALUE!</v>
      </c>
      <c r="AJ191" s="59">
        <f t="shared" si="90"/>
        <v>41729</v>
      </c>
      <c r="AK191" s="57">
        <f t="shared" si="91"/>
        <v>0</v>
      </c>
      <c r="AL191" s="57">
        <f t="shared" si="92"/>
        <v>1</v>
      </c>
      <c r="AM191" s="57">
        <f t="shared" si="93"/>
        <v>1900</v>
      </c>
      <c r="AN191" s="57">
        <f t="shared" si="94"/>
        <v>1900</v>
      </c>
      <c r="AO191" s="56" t="e">
        <f>DDB(D191,S191,M191,#REF!)</f>
        <v>#VALUE!</v>
      </c>
      <c r="AP191" s="59">
        <f t="shared" si="95"/>
        <v>0</v>
      </c>
      <c r="AQ191" s="60">
        <v>41730</v>
      </c>
      <c r="AR191" s="56">
        <f t="shared" si="104"/>
        <v>-41730</v>
      </c>
      <c r="AT191" s="58" t="e">
        <f t="shared" si="101"/>
        <v>#DIV/0!</v>
      </c>
    </row>
    <row r="192" spans="1:46">
      <c r="A192" s="42" t="str">
        <f t="shared" si="96"/>
        <v/>
      </c>
      <c r="B192" s="71"/>
      <c r="C192" s="44"/>
      <c r="D192" s="44"/>
      <c r="E192" s="72"/>
      <c r="F192" s="46"/>
      <c r="G192" s="46"/>
      <c r="H192" s="47"/>
      <c r="I192" s="48"/>
      <c r="J192" s="49"/>
      <c r="K192" s="50">
        <f t="shared" si="97"/>
        <v>0</v>
      </c>
      <c r="L192" s="51" t="str">
        <f t="shared" si="71"/>
        <v/>
      </c>
      <c r="M192" s="51" t="str">
        <f t="shared" si="72"/>
        <v/>
      </c>
      <c r="N192" s="51" t="str">
        <f t="shared" si="73"/>
        <v/>
      </c>
      <c r="O192" s="52" t="e">
        <f t="shared" si="102"/>
        <v>#DIV/0!</v>
      </c>
      <c r="P192" s="53" t="str">
        <f t="shared" si="74"/>
        <v/>
      </c>
      <c r="Q192" s="54" t="e">
        <f t="shared" si="103"/>
        <v>#DIV/0!</v>
      </c>
      <c r="R192" s="54" t="e">
        <f t="shared" si="75"/>
        <v>#DIV/0!</v>
      </c>
      <c r="S192" s="53">
        <f t="shared" si="76"/>
        <v>0</v>
      </c>
      <c r="T192" s="53">
        <f t="shared" si="77"/>
        <v>0</v>
      </c>
      <c r="U192" s="53" t="e">
        <f t="shared" si="98"/>
        <v>#DIV/0!</v>
      </c>
      <c r="V192" s="53" t="str">
        <f t="shared" si="78"/>
        <v/>
      </c>
      <c r="W192" s="55" t="str">
        <f t="shared" si="79"/>
        <v>Charge from Profit &amp; Loss Account</v>
      </c>
      <c r="X192" s="27" t="e">
        <f t="shared" si="80"/>
        <v>#DIV/0!</v>
      </c>
      <c r="Y192" s="56" t="e">
        <f t="shared" si="99"/>
        <v>#VALUE!</v>
      </c>
      <c r="Z192" s="57">
        <f t="shared" si="81"/>
        <v>0</v>
      </c>
      <c r="AA192" s="57">
        <f t="shared" si="82"/>
        <v>1</v>
      </c>
      <c r="AB192" s="57">
        <f t="shared" si="83"/>
        <v>1900</v>
      </c>
      <c r="AC192" s="57">
        <f t="shared" si="84"/>
        <v>1900</v>
      </c>
      <c r="AD192" s="58">
        <f t="shared" si="85"/>
        <v>0</v>
      </c>
      <c r="AE192" s="27" t="e">
        <f t="shared" si="86"/>
        <v>#DIV/0!</v>
      </c>
      <c r="AF192" s="27" t="e">
        <f t="shared" si="87"/>
        <v>#DIV/0!</v>
      </c>
      <c r="AG192" s="27" t="e">
        <f t="shared" si="88"/>
        <v>#DIV/0!</v>
      </c>
      <c r="AH192" s="27" t="e">
        <f t="shared" si="100"/>
        <v>#VALUE!</v>
      </c>
      <c r="AI192" s="27" t="e">
        <f t="shared" si="89"/>
        <v>#VALUE!</v>
      </c>
      <c r="AJ192" s="59">
        <f t="shared" si="90"/>
        <v>41729</v>
      </c>
      <c r="AK192" s="57">
        <f t="shared" si="91"/>
        <v>0</v>
      </c>
      <c r="AL192" s="57">
        <f t="shared" si="92"/>
        <v>1</v>
      </c>
      <c r="AM192" s="57">
        <f t="shared" si="93"/>
        <v>1900</v>
      </c>
      <c r="AN192" s="57">
        <f t="shared" si="94"/>
        <v>1900</v>
      </c>
      <c r="AO192" s="56" t="e">
        <f>DDB(D192,S192,M192,#REF!)</f>
        <v>#VALUE!</v>
      </c>
      <c r="AP192" s="59">
        <f t="shared" si="95"/>
        <v>0</v>
      </c>
      <c r="AQ192" s="60">
        <v>41730</v>
      </c>
      <c r="AR192" s="56">
        <f t="shared" si="104"/>
        <v>-41730</v>
      </c>
      <c r="AT192" s="58" t="e">
        <f t="shared" si="101"/>
        <v>#DIV/0!</v>
      </c>
    </row>
    <row r="193" spans="1:46">
      <c r="A193" s="42" t="str">
        <f t="shared" si="96"/>
        <v/>
      </c>
      <c r="B193" s="71"/>
      <c r="C193" s="44"/>
      <c r="D193" s="44"/>
      <c r="E193" s="72"/>
      <c r="F193" s="46"/>
      <c r="G193" s="46"/>
      <c r="H193" s="47"/>
      <c r="I193" s="48"/>
      <c r="J193" s="49"/>
      <c r="K193" s="50">
        <f t="shared" si="97"/>
        <v>0</v>
      </c>
      <c r="L193" s="51" t="str">
        <f t="shared" si="71"/>
        <v/>
      </c>
      <c r="M193" s="51" t="str">
        <f t="shared" si="72"/>
        <v/>
      </c>
      <c r="N193" s="51" t="str">
        <f t="shared" si="73"/>
        <v/>
      </c>
      <c r="O193" s="52" t="e">
        <f t="shared" si="102"/>
        <v>#DIV/0!</v>
      </c>
      <c r="P193" s="53" t="str">
        <f t="shared" si="74"/>
        <v/>
      </c>
      <c r="Q193" s="54" t="e">
        <f t="shared" si="103"/>
        <v>#DIV/0!</v>
      </c>
      <c r="R193" s="54" t="e">
        <f t="shared" si="75"/>
        <v>#DIV/0!</v>
      </c>
      <c r="S193" s="53">
        <f t="shared" si="76"/>
        <v>0</v>
      </c>
      <c r="T193" s="53">
        <f t="shared" si="77"/>
        <v>0</v>
      </c>
      <c r="U193" s="53" t="e">
        <f t="shared" si="98"/>
        <v>#DIV/0!</v>
      </c>
      <c r="V193" s="53" t="str">
        <f t="shared" si="78"/>
        <v/>
      </c>
      <c r="W193" s="55" t="str">
        <f t="shared" si="79"/>
        <v>Charge from Profit &amp; Loss Account</v>
      </c>
      <c r="X193" s="27" t="e">
        <f t="shared" si="80"/>
        <v>#DIV/0!</v>
      </c>
      <c r="Y193" s="56" t="e">
        <f t="shared" si="99"/>
        <v>#VALUE!</v>
      </c>
      <c r="Z193" s="57">
        <f t="shared" si="81"/>
        <v>0</v>
      </c>
      <c r="AA193" s="57">
        <f t="shared" si="82"/>
        <v>1</v>
      </c>
      <c r="AB193" s="57">
        <f t="shared" si="83"/>
        <v>1900</v>
      </c>
      <c r="AC193" s="57">
        <f t="shared" si="84"/>
        <v>1900</v>
      </c>
      <c r="AD193" s="58">
        <f t="shared" si="85"/>
        <v>0</v>
      </c>
      <c r="AE193" s="27" t="e">
        <f t="shared" si="86"/>
        <v>#DIV/0!</v>
      </c>
      <c r="AF193" s="27" t="e">
        <f t="shared" si="87"/>
        <v>#DIV/0!</v>
      </c>
      <c r="AG193" s="27" t="e">
        <f t="shared" si="88"/>
        <v>#DIV/0!</v>
      </c>
      <c r="AH193" s="27" t="e">
        <f t="shared" si="100"/>
        <v>#VALUE!</v>
      </c>
      <c r="AI193" s="27" t="e">
        <f t="shared" si="89"/>
        <v>#VALUE!</v>
      </c>
      <c r="AJ193" s="59">
        <f t="shared" si="90"/>
        <v>41729</v>
      </c>
      <c r="AK193" s="57">
        <f t="shared" si="91"/>
        <v>0</v>
      </c>
      <c r="AL193" s="57">
        <f t="shared" si="92"/>
        <v>1</v>
      </c>
      <c r="AM193" s="57">
        <f t="shared" si="93"/>
        <v>1900</v>
      </c>
      <c r="AN193" s="57">
        <f t="shared" si="94"/>
        <v>1900</v>
      </c>
      <c r="AO193" s="56" t="e">
        <f>DDB(D193,S193,M193,#REF!)</f>
        <v>#VALUE!</v>
      </c>
      <c r="AP193" s="59">
        <f t="shared" si="95"/>
        <v>0</v>
      </c>
      <c r="AQ193" s="60">
        <v>41730</v>
      </c>
      <c r="AR193" s="56">
        <f t="shared" si="104"/>
        <v>-41730</v>
      </c>
      <c r="AT193" s="58" t="e">
        <f t="shared" si="101"/>
        <v>#DIV/0!</v>
      </c>
    </row>
    <row r="194" spans="1:46">
      <c r="A194" s="42" t="str">
        <f t="shared" si="96"/>
        <v/>
      </c>
      <c r="B194" s="71"/>
      <c r="C194" s="44"/>
      <c r="D194" s="44"/>
      <c r="E194" s="72"/>
      <c r="F194" s="46"/>
      <c r="G194" s="46"/>
      <c r="H194" s="47"/>
      <c r="I194" s="48"/>
      <c r="J194" s="49"/>
      <c r="K194" s="50">
        <f t="shared" si="97"/>
        <v>0</v>
      </c>
      <c r="L194" s="51" t="str">
        <f t="shared" si="71"/>
        <v/>
      </c>
      <c r="M194" s="51" t="str">
        <f t="shared" si="72"/>
        <v/>
      </c>
      <c r="N194" s="51" t="str">
        <f t="shared" si="73"/>
        <v/>
      </c>
      <c r="O194" s="52" t="e">
        <f t="shared" si="102"/>
        <v>#DIV/0!</v>
      </c>
      <c r="P194" s="53" t="str">
        <f t="shared" si="74"/>
        <v/>
      </c>
      <c r="Q194" s="54" t="e">
        <f t="shared" si="103"/>
        <v>#DIV/0!</v>
      </c>
      <c r="R194" s="54" t="e">
        <f t="shared" si="75"/>
        <v>#DIV/0!</v>
      </c>
      <c r="S194" s="53">
        <f t="shared" si="76"/>
        <v>0</v>
      </c>
      <c r="T194" s="53">
        <f t="shared" si="77"/>
        <v>0</v>
      </c>
      <c r="U194" s="53" t="e">
        <f t="shared" si="98"/>
        <v>#DIV/0!</v>
      </c>
      <c r="V194" s="53" t="str">
        <f t="shared" si="78"/>
        <v/>
      </c>
      <c r="W194" s="55" t="str">
        <f t="shared" si="79"/>
        <v>Charge from Profit &amp; Loss Account</v>
      </c>
      <c r="X194" s="27" t="e">
        <f t="shared" si="80"/>
        <v>#DIV/0!</v>
      </c>
      <c r="Y194" s="56" t="e">
        <f t="shared" si="99"/>
        <v>#VALUE!</v>
      </c>
      <c r="Z194" s="57">
        <f t="shared" si="81"/>
        <v>0</v>
      </c>
      <c r="AA194" s="57">
        <f t="shared" si="82"/>
        <v>1</v>
      </c>
      <c r="AB194" s="57">
        <f t="shared" si="83"/>
        <v>1900</v>
      </c>
      <c r="AC194" s="57">
        <f t="shared" si="84"/>
        <v>1900</v>
      </c>
      <c r="AD194" s="58">
        <f t="shared" si="85"/>
        <v>0</v>
      </c>
      <c r="AE194" s="27" t="e">
        <f t="shared" si="86"/>
        <v>#DIV/0!</v>
      </c>
      <c r="AF194" s="27" t="e">
        <f t="shared" si="87"/>
        <v>#DIV/0!</v>
      </c>
      <c r="AG194" s="27" t="e">
        <f t="shared" si="88"/>
        <v>#DIV/0!</v>
      </c>
      <c r="AH194" s="27" t="e">
        <f t="shared" si="100"/>
        <v>#VALUE!</v>
      </c>
      <c r="AI194" s="27" t="e">
        <f t="shared" si="89"/>
        <v>#VALUE!</v>
      </c>
      <c r="AJ194" s="59">
        <f t="shared" si="90"/>
        <v>41729</v>
      </c>
      <c r="AK194" s="57">
        <f t="shared" si="91"/>
        <v>0</v>
      </c>
      <c r="AL194" s="57">
        <f t="shared" si="92"/>
        <v>1</v>
      </c>
      <c r="AM194" s="57">
        <f t="shared" si="93"/>
        <v>1900</v>
      </c>
      <c r="AN194" s="57">
        <f t="shared" si="94"/>
        <v>1900</v>
      </c>
      <c r="AO194" s="56" t="e">
        <f>DDB(D194,S194,M194,#REF!)</f>
        <v>#VALUE!</v>
      </c>
      <c r="AP194" s="59">
        <f t="shared" si="95"/>
        <v>0</v>
      </c>
      <c r="AQ194" s="60">
        <v>41730</v>
      </c>
      <c r="AR194" s="56">
        <f t="shared" si="104"/>
        <v>-41730</v>
      </c>
      <c r="AT194" s="58" t="e">
        <f t="shared" si="101"/>
        <v>#DIV/0!</v>
      </c>
    </row>
    <row r="195" spans="1:46">
      <c r="A195" s="42" t="str">
        <f t="shared" si="96"/>
        <v/>
      </c>
      <c r="B195" s="71"/>
      <c r="C195" s="44"/>
      <c r="D195" s="44"/>
      <c r="E195" s="72"/>
      <c r="F195" s="46"/>
      <c r="G195" s="46"/>
      <c r="H195" s="47"/>
      <c r="I195" s="48"/>
      <c r="J195" s="49"/>
      <c r="K195" s="50">
        <f t="shared" si="97"/>
        <v>0</v>
      </c>
      <c r="L195" s="51" t="str">
        <f t="shared" ref="L195:L200" si="105">IF(E195="","",LOG(X195,1-E195))</f>
        <v/>
      </c>
      <c r="M195" s="51" t="str">
        <f t="shared" ref="M195:M200" si="106">IF(E195="","",IF(AI195&gt;0,AI195,))</f>
        <v/>
      </c>
      <c r="N195" s="51" t="str">
        <f t="shared" ref="N195:N200" si="107">IF(E195="","",IF((M195-1)&gt;0,M195-1,""))</f>
        <v/>
      </c>
      <c r="O195" s="52" t="e">
        <f t="shared" si="102"/>
        <v>#DIV/0!</v>
      </c>
      <c r="P195" s="53" t="str">
        <f t="shared" ref="P195:P200" si="108">IF(E195="","",C195-D195)</f>
        <v/>
      </c>
      <c r="Q195" s="54" t="e">
        <f t="shared" si="103"/>
        <v>#DIV/0!</v>
      </c>
      <c r="R195" s="54" t="e">
        <f t="shared" ref="R195:R200" si="109">IF(S195="","",IF(P195="",Q195,Q195+P195))</f>
        <v>#DIV/0!</v>
      </c>
      <c r="S195" s="53">
        <f t="shared" ref="S195:S200" si="110">IF(I195="",IF(C195="",0.05*G195,0.05*C195),"")</f>
        <v>0</v>
      </c>
      <c r="T195" s="53">
        <f t="shared" ref="T195:T200" si="111">+IF(I195="",IF(G195="",C195,C195+G195),"")</f>
        <v>0</v>
      </c>
      <c r="U195" s="53" t="e">
        <f t="shared" si="98"/>
        <v>#DIV/0!</v>
      </c>
      <c r="V195" s="53" t="str">
        <f t="shared" ref="V195:V200" si="112">IF(I195="","",-D195+Q195+I195)</f>
        <v/>
      </c>
      <c r="W195" s="55" t="str">
        <f t="shared" ref="W195:W200" si="113">IF(E195="","Charge from Profit &amp; Loss Account",IF(AI195="","",IF(L195&gt;F195,"Charge from Retained Earning","Charge from Profit &amp; Loss Account")))</f>
        <v>Charge from Profit &amp; Loss Account</v>
      </c>
      <c r="X195" s="27" t="e">
        <f t="shared" ref="X195:X200" si="114">+D195/C195</f>
        <v>#DIV/0!</v>
      </c>
      <c r="Y195" s="56" t="e">
        <f t="shared" si="99"/>
        <v>#VALUE!</v>
      </c>
      <c r="Z195" s="57">
        <f t="shared" ref="Z195:Z200" si="115">+DAY(H195)</f>
        <v>0</v>
      </c>
      <c r="AA195" s="57">
        <f t="shared" ref="AA195:AA200" si="116">+MONTH(H195)</f>
        <v>1</v>
      </c>
      <c r="AB195" s="57">
        <f t="shared" ref="AB195:AB200" si="117">+YEAR(H195)</f>
        <v>1900</v>
      </c>
      <c r="AC195" s="57">
        <f t="shared" ref="AC195:AC200" si="118">+IF(AA195&gt;3,AB195+1,AB195)</f>
        <v>1900</v>
      </c>
      <c r="AD195" s="58">
        <f t="shared" ref="AD195:AD200" si="119">IF(C195="",0.05*G195,0.05*C195)</f>
        <v>0</v>
      </c>
      <c r="AE195" s="27" t="e">
        <f t="shared" ref="AE195:AE200" si="120">1-AF195</f>
        <v>#DIV/0!</v>
      </c>
      <c r="AF195" s="27" t="e">
        <f t="shared" ref="AF195:AF200" si="121">+AG195^AH195</f>
        <v>#DIV/0!</v>
      </c>
      <c r="AG195" s="27" t="e">
        <f t="shared" ref="AG195:AG200" si="122">+AD195/D195</f>
        <v>#DIV/0!</v>
      </c>
      <c r="AH195" s="27" t="e">
        <f t="shared" si="100"/>
        <v>#VALUE!</v>
      </c>
      <c r="AI195" s="27" t="e">
        <f t="shared" ref="AI195:AI200" si="123">+F195-L195</f>
        <v>#VALUE!</v>
      </c>
      <c r="AJ195" s="59">
        <f t="shared" ref="AJ195:AJ200" si="124">+DATE(2014,3,31)</f>
        <v>41729</v>
      </c>
      <c r="AK195" s="57">
        <f t="shared" ref="AK195:AK200" si="125">+DAY(J195)</f>
        <v>0</v>
      </c>
      <c r="AL195" s="57">
        <f t="shared" ref="AL195:AL200" si="126">+MONTH(J195)</f>
        <v>1</v>
      </c>
      <c r="AM195" s="57">
        <f t="shared" ref="AM195:AM200" si="127">+YEAR(J195)</f>
        <v>1900</v>
      </c>
      <c r="AN195" s="57">
        <f t="shared" ref="AN195:AN200" si="128">+IF(AL195&gt;3,AM195+1,AM195)</f>
        <v>1900</v>
      </c>
      <c r="AO195" s="56" t="e">
        <f>DDB(D195,S195,M195,#REF!)</f>
        <v>#VALUE!</v>
      </c>
      <c r="AP195" s="59">
        <f t="shared" ref="AP195:AP200" si="129">+DATE(AM195,AL195,AK195)</f>
        <v>0</v>
      </c>
      <c r="AQ195" s="60">
        <v>41730</v>
      </c>
      <c r="AR195" s="56">
        <f t="shared" si="104"/>
        <v>-41730</v>
      </c>
      <c r="AT195" s="58" t="e">
        <f t="shared" si="101"/>
        <v>#DIV/0!</v>
      </c>
    </row>
    <row r="196" spans="1:46">
      <c r="A196" s="42" t="str">
        <f t="shared" ref="A196:A200" si="130">IF(B196="","",A195+1)</f>
        <v/>
      </c>
      <c r="B196" s="71"/>
      <c r="C196" s="44"/>
      <c r="D196" s="44"/>
      <c r="E196" s="72"/>
      <c r="F196" s="46"/>
      <c r="G196" s="46"/>
      <c r="H196" s="47"/>
      <c r="I196" s="48"/>
      <c r="J196" s="49"/>
      <c r="K196" s="50">
        <f t="shared" ref="K196:K200" si="131">IF(E196="",H196,AJ196-Y196)</f>
        <v>0</v>
      </c>
      <c r="L196" s="51" t="str">
        <f t="shared" si="105"/>
        <v/>
      </c>
      <c r="M196" s="51" t="str">
        <f t="shared" si="106"/>
        <v/>
      </c>
      <c r="N196" s="51" t="str">
        <f t="shared" si="107"/>
        <v/>
      </c>
      <c r="O196" s="52" t="e">
        <f t="shared" si="102"/>
        <v>#DIV/0!</v>
      </c>
      <c r="P196" s="53" t="str">
        <f t="shared" si="108"/>
        <v/>
      </c>
      <c r="Q196" s="54" t="e">
        <f t="shared" si="103"/>
        <v>#DIV/0!</v>
      </c>
      <c r="R196" s="54" t="e">
        <f t="shared" si="109"/>
        <v>#DIV/0!</v>
      </c>
      <c r="S196" s="53">
        <f t="shared" si="110"/>
        <v>0</v>
      </c>
      <c r="T196" s="53">
        <f t="shared" si="111"/>
        <v>0</v>
      </c>
      <c r="U196" s="53" t="e">
        <f t="shared" ref="U196:U200" si="132">+IF(I196="",IF(G196="",IF(S196&gt;D196,D196,D196-Q196),G196-Q196),"")</f>
        <v>#DIV/0!</v>
      </c>
      <c r="V196" s="53" t="str">
        <f t="shared" si="112"/>
        <v/>
      </c>
      <c r="W196" s="55" t="str">
        <f t="shared" si="113"/>
        <v>Charge from Profit &amp; Loss Account</v>
      </c>
      <c r="X196" s="27" t="e">
        <f t="shared" si="114"/>
        <v>#DIV/0!</v>
      </c>
      <c r="Y196" s="56" t="e">
        <f t="shared" ref="Y196:Y200" si="133">+L196*365</f>
        <v>#VALUE!</v>
      </c>
      <c r="Z196" s="57">
        <f t="shared" si="115"/>
        <v>0</v>
      </c>
      <c r="AA196" s="57">
        <f t="shared" si="116"/>
        <v>1</v>
      </c>
      <c r="AB196" s="57">
        <f t="shared" si="117"/>
        <v>1900</v>
      </c>
      <c r="AC196" s="57">
        <f t="shared" si="118"/>
        <v>1900</v>
      </c>
      <c r="AD196" s="58">
        <f t="shared" si="119"/>
        <v>0</v>
      </c>
      <c r="AE196" s="27" t="e">
        <f t="shared" si="120"/>
        <v>#DIV/0!</v>
      </c>
      <c r="AF196" s="27" t="e">
        <f t="shared" si="121"/>
        <v>#DIV/0!</v>
      </c>
      <c r="AG196" s="27" t="e">
        <f t="shared" si="122"/>
        <v>#DIV/0!</v>
      </c>
      <c r="AH196" s="27" t="e">
        <f t="shared" ref="AH196:AH200" si="134">IF(M196&gt;1,1/M196,1)</f>
        <v>#VALUE!</v>
      </c>
      <c r="AI196" s="27" t="e">
        <f t="shared" si="123"/>
        <v>#VALUE!</v>
      </c>
      <c r="AJ196" s="59">
        <f t="shared" si="124"/>
        <v>41729</v>
      </c>
      <c r="AK196" s="57">
        <f t="shared" si="125"/>
        <v>0</v>
      </c>
      <c r="AL196" s="57">
        <f t="shared" si="126"/>
        <v>1</v>
      </c>
      <c r="AM196" s="57">
        <f t="shared" si="127"/>
        <v>1900</v>
      </c>
      <c r="AN196" s="57">
        <f t="shared" si="128"/>
        <v>1900</v>
      </c>
      <c r="AO196" s="56" t="e">
        <f>DDB(D196,S196,M196,#REF!)</f>
        <v>#VALUE!</v>
      </c>
      <c r="AP196" s="59">
        <f t="shared" si="129"/>
        <v>0</v>
      </c>
      <c r="AQ196" s="60">
        <v>41730</v>
      </c>
      <c r="AR196" s="56">
        <f t="shared" si="104"/>
        <v>-41730</v>
      </c>
      <c r="AT196" s="58" t="e">
        <f t="shared" ref="AT196:AT200" si="135">U196-S196</f>
        <v>#DIV/0!</v>
      </c>
    </row>
    <row r="197" spans="1:46">
      <c r="A197" s="42" t="str">
        <f t="shared" si="130"/>
        <v/>
      </c>
      <c r="B197" s="71"/>
      <c r="C197" s="44"/>
      <c r="D197" s="44"/>
      <c r="E197" s="72"/>
      <c r="F197" s="46"/>
      <c r="G197" s="46"/>
      <c r="H197" s="47"/>
      <c r="I197" s="48"/>
      <c r="J197" s="49"/>
      <c r="K197" s="50">
        <f t="shared" si="131"/>
        <v>0</v>
      </c>
      <c r="L197" s="51" t="str">
        <f t="shared" si="105"/>
        <v/>
      </c>
      <c r="M197" s="51" t="str">
        <f t="shared" si="106"/>
        <v/>
      </c>
      <c r="N197" s="51" t="str">
        <f t="shared" si="107"/>
        <v/>
      </c>
      <c r="O197" s="52" t="e">
        <f t="shared" si="102"/>
        <v>#DIV/0!</v>
      </c>
      <c r="P197" s="53" t="str">
        <f t="shared" si="108"/>
        <v/>
      </c>
      <c r="Q197" s="54" t="e">
        <f t="shared" si="103"/>
        <v>#DIV/0!</v>
      </c>
      <c r="R197" s="54" t="e">
        <f t="shared" si="109"/>
        <v>#DIV/0!</v>
      </c>
      <c r="S197" s="53">
        <f t="shared" si="110"/>
        <v>0</v>
      </c>
      <c r="T197" s="53">
        <f t="shared" si="111"/>
        <v>0</v>
      </c>
      <c r="U197" s="53" t="e">
        <f t="shared" si="132"/>
        <v>#DIV/0!</v>
      </c>
      <c r="V197" s="53" t="str">
        <f t="shared" si="112"/>
        <v/>
      </c>
      <c r="W197" s="55" t="str">
        <f t="shared" si="113"/>
        <v>Charge from Profit &amp; Loss Account</v>
      </c>
      <c r="X197" s="27" t="e">
        <f t="shared" si="114"/>
        <v>#DIV/0!</v>
      </c>
      <c r="Y197" s="56" t="e">
        <f t="shared" si="133"/>
        <v>#VALUE!</v>
      </c>
      <c r="Z197" s="57">
        <f t="shared" si="115"/>
        <v>0</v>
      </c>
      <c r="AA197" s="57">
        <f t="shared" si="116"/>
        <v>1</v>
      </c>
      <c r="AB197" s="57">
        <f t="shared" si="117"/>
        <v>1900</v>
      </c>
      <c r="AC197" s="57">
        <f t="shared" si="118"/>
        <v>1900</v>
      </c>
      <c r="AD197" s="58">
        <f t="shared" si="119"/>
        <v>0</v>
      </c>
      <c r="AE197" s="27" t="e">
        <f t="shared" si="120"/>
        <v>#DIV/0!</v>
      </c>
      <c r="AF197" s="27" t="e">
        <f t="shared" si="121"/>
        <v>#DIV/0!</v>
      </c>
      <c r="AG197" s="27" t="e">
        <f t="shared" si="122"/>
        <v>#DIV/0!</v>
      </c>
      <c r="AH197" s="27" t="e">
        <f t="shared" si="134"/>
        <v>#VALUE!</v>
      </c>
      <c r="AI197" s="27" t="e">
        <f t="shared" si="123"/>
        <v>#VALUE!</v>
      </c>
      <c r="AJ197" s="59">
        <f t="shared" si="124"/>
        <v>41729</v>
      </c>
      <c r="AK197" s="57">
        <f t="shared" si="125"/>
        <v>0</v>
      </c>
      <c r="AL197" s="57">
        <f t="shared" si="126"/>
        <v>1</v>
      </c>
      <c r="AM197" s="57">
        <f t="shared" si="127"/>
        <v>1900</v>
      </c>
      <c r="AN197" s="57">
        <f t="shared" si="128"/>
        <v>1900</v>
      </c>
      <c r="AO197" s="56" t="e">
        <f>DDB(D197,S197,M197,#REF!)</f>
        <v>#VALUE!</v>
      </c>
      <c r="AP197" s="59">
        <f t="shared" si="129"/>
        <v>0</v>
      </c>
      <c r="AQ197" s="60">
        <v>41730</v>
      </c>
      <c r="AR197" s="56">
        <f t="shared" si="104"/>
        <v>-41730</v>
      </c>
      <c r="AT197" s="58" t="e">
        <f t="shared" si="135"/>
        <v>#DIV/0!</v>
      </c>
    </row>
    <row r="198" spans="1:46">
      <c r="A198" s="42" t="str">
        <f t="shared" si="130"/>
        <v/>
      </c>
      <c r="B198" s="71"/>
      <c r="C198" s="44"/>
      <c r="D198" s="44"/>
      <c r="E198" s="72"/>
      <c r="F198" s="46"/>
      <c r="G198" s="46"/>
      <c r="H198" s="47"/>
      <c r="I198" s="48"/>
      <c r="J198" s="49"/>
      <c r="K198" s="50">
        <f t="shared" si="131"/>
        <v>0</v>
      </c>
      <c r="L198" s="51" t="str">
        <f t="shared" si="105"/>
        <v/>
      </c>
      <c r="M198" s="51" t="str">
        <f t="shared" si="106"/>
        <v/>
      </c>
      <c r="N198" s="51" t="str">
        <f t="shared" si="107"/>
        <v/>
      </c>
      <c r="O198" s="52" t="e">
        <f t="shared" ref="O198:O200" si="136">IF(E198="",1-((S198/G198)^(1/F198)),IF(I198="",1-((S198/D198)^(AH198)),1-(((C198*0.05)/D198)^(AH198))))</f>
        <v>#DIV/0!</v>
      </c>
      <c r="P198" s="53" t="str">
        <f t="shared" si="108"/>
        <v/>
      </c>
      <c r="Q198" s="54" t="e">
        <f t="shared" ref="Q198:Q200" si="137">IF(I198="",IF(E198="",O198*G198*((DATE(AC198,3,31)-H198)+1)/365,O198*D198),D198*O198*AR198/365)</f>
        <v>#DIV/0!</v>
      </c>
      <c r="R198" s="54" t="e">
        <f t="shared" si="109"/>
        <v>#DIV/0!</v>
      </c>
      <c r="S198" s="53">
        <f t="shared" si="110"/>
        <v>0</v>
      </c>
      <c r="T198" s="53">
        <f t="shared" si="111"/>
        <v>0</v>
      </c>
      <c r="U198" s="53" t="e">
        <f t="shared" si="132"/>
        <v>#DIV/0!</v>
      </c>
      <c r="V198" s="53" t="str">
        <f t="shared" si="112"/>
        <v/>
      </c>
      <c r="W198" s="55" t="str">
        <f t="shared" si="113"/>
        <v>Charge from Profit &amp; Loss Account</v>
      </c>
      <c r="X198" s="27" t="e">
        <f t="shared" si="114"/>
        <v>#DIV/0!</v>
      </c>
      <c r="Y198" s="56" t="e">
        <f t="shared" si="133"/>
        <v>#VALUE!</v>
      </c>
      <c r="Z198" s="57">
        <f t="shared" si="115"/>
        <v>0</v>
      </c>
      <c r="AA198" s="57">
        <f t="shared" si="116"/>
        <v>1</v>
      </c>
      <c r="AB198" s="57">
        <f t="shared" si="117"/>
        <v>1900</v>
      </c>
      <c r="AC198" s="57">
        <f t="shared" si="118"/>
        <v>1900</v>
      </c>
      <c r="AD198" s="58">
        <f t="shared" si="119"/>
        <v>0</v>
      </c>
      <c r="AE198" s="27" t="e">
        <f t="shared" si="120"/>
        <v>#DIV/0!</v>
      </c>
      <c r="AF198" s="27" t="e">
        <f t="shared" si="121"/>
        <v>#DIV/0!</v>
      </c>
      <c r="AG198" s="27" t="e">
        <f t="shared" si="122"/>
        <v>#DIV/0!</v>
      </c>
      <c r="AH198" s="27" t="e">
        <f t="shared" si="134"/>
        <v>#VALUE!</v>
      </c>
      <c r="AI198" s="27" t="e">
        <f t="shared" si="123"/>
        <v>#VALUE!</v>
      </c>
      <c r="AJ198" s="59">
        <f t="shared" si="124"/>
        <v>41729</v>
      </c>
      <c r="AK198" s="57">
        <f t="shared" si="125"/>
        <v>0</v>
      </c>
      <c r="AL198" s="57">
        <f t="shared" si="126"/>
        <v>1</v>
      </c>
      <c r="AM198" s="57">
        <f t="shared" si="127"/>
        <v>1900</v>
      </c>
      <c r="AN198" s="57">
        <f t="shared" si="128"/>
        <v>1900</v>
      </c>
      <c r="AO198" s="56" t="e">
        <f>DDB(D198,S198,M198,#REF!)</f>
        <v>#VALUE!</v>
      </c>
      <c r="AP198" s="59">
        <f t="shared" si="129"/>
        <v>0</v>
      </c>
      <c r="AQ198" s="60">
        <v>41730</v>
      </c>
      <c r="AR198" s="56">
        <f t="shared" ref="AR198:AR200" si="138">AP198-AQ198</f>
        <v>-41730</v>
      </c>
      <c r="AT198" s="58" t="e">
        <f t="shared" si="135"/>
        <v>#DIV/0!</v>
      </c>
    </row>
    <row r="199" spans="1:46">
      <c r="A199" s="42" t="str">
        <f t="shared" si="130"/>
        <v/>
      </c>
      <c r="B199" s="71"/>
      <c r="C199" s="44"/>
      <c r="D199" s="44"/>
      <c r="E199" s="72"/>
      <c r="F199" s="46"/>
      <c r="G199" s="46"/>
      <c r="H199" s="47"/>
      <c r="I199" s="48"/>
      <c r="J199" s="49"/>
      <c r="K199" s="50">
        <f t="shared" si="131"/>
        <v>0</v>
      </c>
      <c r="L199" s="51" t="str">
        <f t="shared" si="105"/>
        <v/>
      </c>
      <c r="M199" s="51" t="str">
        <f t="shared" si="106"/>
        <v/>
      </c>
      <c r="N199" s="51" t="str">
        <f t="shared" si="107"/>
        <v/>
      </c>
      <c r="O199" s="52" t="e">
        <f t="shared" si="136"/>
        <v>#DIV/0!</v>
      </c>
      <c r="P199" s="53" t="str">
        <f t="shared" si="108"/>
        <v/>
      </c>
      <c r="Q199" s="54" t="e">
        <f t="shared" si="137"/>
        <v>#DIV/0!</v>
      </c>
      <c r="R199" s="54" t="e">
        <f t="shared" si="109"/>
        <v>#DIV/0!</v>
      </c>
      <c r="S199" s="53">
        <f t="shared" si="110"/>
        <v>0</v>
      </c>
      <c r="T199" s="53">
        <f t="shared" si="111"/>
        <v>0</v>
      </c>
      <c r="U199" s="53" t="e">
        <f t="shared" si="132"/>
        <v>#DIV/0!</v>
      </c>
      <c r="V199" s="53" t="str">
        <f t="shared" si="112"/>
        <v/>
      </c>
      <c r="W199" s="55" t="str">
        <f t="shared" si="113"/>
        <v>Charge from Profit &amp; Loss Account</v>
      </c>
      <c r="X199" s="27" t="e">
        <f t="shared" si="114"/>
        <v>#DIV/0!</v>
      </c>
      <c r="Y199" s="56" t="e">
        <f t="shared" si="133"/>
        <v>#VALUE!</v>
      </c>
      <c r="Z199" s="57">
        <f t="shared" si="115"/>
        <v>0</v>
      </c>
      <c r="AA199" s="57">
        <f t="shared" si="116"/>
        <v>1</v>
      </c>
      <c r="AB199" s="57">
        <f t="shared" si="117"/>
        <v>1900</v>
      </c>
      <c r="AC199" s="57">
        <f t="shared" si="118"/>
        <v>1900</v>
      </c>
      <c r="AD199" s="58">
        <f t="shared" si="119"/>
        <v>0</v>
      </c>
      <c r="AE199" s="27" t="e">
        <f t="shared" si="120"/>
        <v>#DIV/0!</v>
      </c>
      <c r="AF199" s="27" t="e">
        <f t="shared" si="121"/>
        <v>#DIV/0!</v>
      </c>
      <c r="AG199" s="27" t="e">
        <f t="shared" si="122"/>
        <v>#DIV/0!</v>
      </c>
      <c r="AH199" s="27" t="e">
        <f t="shared" si="134"/>
        <v>#VALUE!</v>
      </c>
      <c r="AI199" s="27" t="e">
        <f t="shared" si="123"/>
        <v>#VALUE!</v>
      </c>
      <c r="AJ199" s="59">
        <f t="shared" si="124"/>
        <v>41729</v>
      </c>
      <c r="AK199" s="57">
        <f t="shared" si="125"/>
        <v>0</v>
      </c>
      <c r="AL199" s="57">
        <f t="shared" si="126"/>
        <v>1</v>
      </c>
      <c r="AM199" s="57">
        <f t="shared" si="127"/>
        <v>1900</v>
      </c>
      <c r="AN199" s="57">
        <f t="shared" si="128"/>
        <v>1900</v>
      </c>
      <c r="AO199" s="56" t="e">
        <f>DDB(D199,S199,M199,#REF!)</f>
        <v>#VALUE!</v>
      </c>
      <c r="AP199" s="59">
        <f t="shared" si="129"/>
        <v>0</v>
      </c>
      <c r="AQ199" s="60">
        <v>41730</v>
      </c>
      <c r="AR199" s="56">
        <f t="shared" si="138"/>
        <v>-41730</v>
      </c>
      <c r="AT199" s="58" t="e">
        <f t="shared" si="135"/>
        <v>#DIV/0!</v>
      </c>
    </row>
    <row r="200" spans="1:46">
      <c r="A200" s="42" t="str">
        <f t="shared" si="130"/>
        <v/>
      </c>
      <c r="B200" s="71"/>
      <c r="C200" s="44"/>
      <c r="D200" s="44"/>
      <c r="E200" s="72"/>
      <c r="F200" s="46"/>
      <c r="G200" s="46"/>
      <c r="H200" s="47"/>
      <c r="I200" s="48"/>
      <c r="J200" s="49"/>
      <c r="K200" s="50">
        <f t="shared" si="131"/>
        <v>0</v>
      </c>
      <c r="L200" s="51" t="str">
        <f t="shared" si="105"/>
        <v/>
      </c>
      <c r="M200" s="51" t="str">
        <f t="shared" si="106"/>
        <v/>
      </c>
      <c r="N200" s="51" t="str">
        <f t="shared" si="107"/>
        <v/>
      </c>
      <c r="O200" s="52" t="e">
        <f t="shared" si="136"/>
        <v>#DIV/0!</v>
      </c>
      <c r="P200" s="53" t="str">
        <f t="shared" si="108"/>
        <v/>
      </c>
      <c r="Q200" s="54" t="e">
        <f t="shared" si="137"/>
        <v>#DIV/0!</v>
      </c>
      <c r="R200" s="54" t="e">
        <f t="shared" si="109"/>
        <v>#DIV/0!</v>
      </c>
      <c r="S200" s="53">
        <f t="shared" si="110"/>
        <v>0</v>
      </c>
      <c r="T200" s="53">
        <f t="shared" si="111"/>
        <v>0</v>
      </c>
      <c r="U200" s="53" t="e">
        <f t="shared" si="132"/>
        <v>#DIV/0!</v>
      </c>
      <c r="V200" s="53" t="str">
        <f t="shared" si="112"/>
        <v/>
      </c>
      <c r="W200" s="55" t="str">
        <f t="shared" si="113"/>
        <v>Charge from Profit &amp; Loss Account</v>
      </c>
      <c r="X200" s="27" t="e">
        <f t="shared" si="114"/>
        <v>#DIV/0!</v>
      </c>
      <c r="Y200" s="56" t="e">
        <f t="shared" si="133"/>
        <v>#VALUE!</v>
      </c>
      <c r="Z200" s="57">
        <f t="shared" si="115"/>
        <v>0</v>
      </c>
      <c r="AA200" s="57">
        <f t="shared" si="116"/>
        <v>1</v>
      </c>
      <c r="AB200" s="57">
        <f t="shared" si="117"/>
        <v>1900</v>
      </c>
      <c r="AC200" s="57">
        <f t="shared" si="118"/>
        <v>1900</v>
      </c>
      <c r="AD200" s="58">
        <f t="shared" si="119"/>
        <v>0</v>
      </c>
      <c r="AE200" s="27" t="e">
        <f t="shared" si="120"/>
        <v>#DIV/0!</v>
      </c>
      <c r="AF200" s="27" t="e">
        <f t="shared" si="121"/>
        <v>#DIV/0!</v>
      </c>
      <c r="AG200" s="27" t="e">
        <f t="shared" si="122"/>
        <v>#DIV/0!</v>
      </c>
      <c r="AH200" s="27" t="e">
        <f t="shared" si="134"/>
        <v>#VALUE!</v>
      </c>
      <c r="AI200" s="27" t="e">
        <f t="shared" si="123"/>
        <v>#VALUE!</v>
      </c>
      <c r="AJ200" s="59">
        <f t="shared" si="124"/>
        <v>41729</v>
      </c>
      <c r="AK200" s="57">
        <f t="shared" si="125"/>
        <v>0</v>
      </c>
      <c r="AL200" s="57">
        <f t="shared" si="126"/>
        <v>1</v>
      </c>
      <c r="AM200" s="57">
        <f t="shared" si="127"/>
        <v>1900</v>
      </c>
      <c r="AN200" s="57">
        <f t="shared" si="128"/>
        <v>1900</v>
      </c>
      <c r="AO200" s="56" t="e">
        <f>DDB(D200,S200,M200,#REF!)</f>
        <v>#VALUE!</v>
      </c>
      <c r="AP200" s="59">
        <f t="shared" si="129"/>
        <v>0</v>
      </c>
      <c r="AQ200" s="60">
        <v>41730</v>
      </c>
      <c r="AR200" s="56">
        <f t="shared" si="138"/>
        <v>-41730</v>
      </c>
      <c r="AT200" s="58" t="e">
        <f t="shared" si="135"/>
        <v>#DIV/0!</v>
      </c>
    </row>
  </sheetData>
  <sheetProtection formatCells="0" sort="0"/>
  <autoFilter ref="A2:AJ200">
    <filterColumn colId="6"/>
    <filterColumn colId="7"/>
    <filterColumn colId="8"/>
    <filterColumn colId="9"/>
    <filterColumn colId="13"/>
    <filterColumn colId="17"/>
    <filterColumn colId="19"/>
    <filterColumn colId="20"/>
    <filterColumn colId="21"/>
  </autoFilter>
  <mergeCells count="1">
    <mergeCell ref="A1:AG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U200"/>
  <sheetViews>
    <sheetView topLeftCell="N1" workbookViewId="0">
      <pane ySplit="2" topLeftCell="A3" activePane="bottomLeft" state="frozen"/>
      <selection activeCell="A2" sqref="A2:XFD2"/>
      <selection pane="bottomLeft" activeCell="U3" sqref="U3"/>
    </sheetView>
  </sheetViews>
  <sheetFormatPr defaultRowHeight="15"/>
  <cols>
    <col min="1" max="1" width="9.140625" style="27"/>
    <col min="2" max="2" width="21.28515625" style="79" customWidth="1"/>
    <col min="3" max="4" width="16.42578125" style="80" bestFit="1" customWidth="1"/>
    <col min="5" max="5" width="13.42578125" style="52" bestFit="1" customWidth="1"/>
    <col min="6" max="6" width="11.85546875" style="81" customWidth="1"/>
    <col min="7" max="7" width="16" style="81" bestFit="1" customWidth="1"/>
    <col min="8" max="8" width="11.85546875" style="50" customWidth="1"/>
    <col min="9" max="9" width="11.85546875" style="53" customWidth="1"/>
    <col min="10" max="10" width="11.85546875" style="82" customWidth="1"/>
    <col min="11" max="11" width="15.28515625" style="50" customWidth="1"/>
    <col min="12" max="13" width="13.7109375" style="51" bestFit="1" customWidth="1"/>
    <col min="14" max="14" width="13.7109375" style="51" customWidth="1"/>
    <col min="15" max="15" width="18.5703125" style="83" bestFit="1" customWidth="1"/>
    <col min="16" max="16" width="15" style="53" bestFit="1" customWidth="1"/>
    <col min="17" max="17" width="16.85546875" style="54" bestFit="1" customWidth="1"/>
    <col min="18" max="18" width="13.42578125" style="54" customWidth="1"/>
    <col min="19" max="19" width="13.140625" style="53" bestFit="1" customWidth="1"/>
    <col min="20" max="22" width="13.140625" style="53" customWidth="1"/>
    <col min="23" max="23" width="33" style="55" bestFit="1" customWidth="1"/>
    <col min="24" max="24" width="9.140625" style="27" customWidth="1"/>
    <col min="25" max="25" width="9.140625" style="56" hidden="1" customWidth="1"/>
    <col min="26" max="35" width="9.140625" style="27" hidden="1" customWidth="1"/>
    <col min="36" max="36" width="11.28515625" style="27" hidden="1" customWidth="1"/>
    <col min="37" max="40" width="9.140625" style="27" hidden="1" customWidth="1"/>
    <col min="41" max="41" width="11.5703125" style="27" hidden="1" customWidth="1"/>
    <col min="42" max="42" width="11.28515625" style="27" hidden="1" customWidth="1"/>
    <col min="43" max="43" width="9.28515625" style="27" hidden="1" customWidth="1"/>
    <col min="44" max="44" width="10.42578125" style="27" hidden="1" customWidth="1"/>
    <col min="45" max="45" width="9.140625" style="27" hidden="1" customWidth="1"/>
    <col min="46" max="46" width="9.140625" style="27" customWidth="1"/>
    <col min="47" max="47" width="11.42578125" style="27" hidden="1" customWidth="1"/>
    <col min="48" max="48" width="9.140625" style="27" customWidth="1"/>
    <col min="49" max="16384" width="9.140625" style="27"/>
  </cols>
  <sheetData>
    <row r="1" spans="1:47" ht="30.75">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87"/>
    </row>
    <row r="2" spans="1:47" s="28" customFormat="1" ht="141.75">
      <c r="A2" s="13" t="s">
        <v>14</v>
      </c>
      <c r="B2" s="29" t="s">
        <v>15</v>
      </c>
      <c r="C2" s="30" t="s">
        <v>17</v>
      </c>
      <c r="D2" s="30" t="s">
        <v>18</v>
      </c>
      <c r="E2" s="31" t="s">
        <v>16</v>
      </c>
      <c r="F2" s="32" t="s">
        <v>19</v>
      </c>
      <c r="G2" s="33" t="s">
        <v>329</v>
      </c>
      <c r="H2" s="34" t="s">
        <v>330</v>
      </c>
      <c r="I2" s="35" t="s">
        <v>341</v>
      </c>
      <c r="J2" s="36" t="s">
        <v>331</v>
      </c>
      <c r="K2" s="37" t="s">
        <v>332</v>
      </c>
      <c r="L2" s="38" t="s">
        <v>333</v>
      </c>
      <c r="M2" s="38" t="s">
        <v>347</v>
      </c>
      <c r="N2" s="38" t="s">
        <v>346</v>
      </c>
      <c r="O2" s="39" t="s">
        <v>355</v>
      </c>
      <c r="P2" s="40" t="s">
        <v>22</v>
      </c>
      <c r="Q2" s="40" t="s">
        <v>325</v>
      </c>
      <c r="R2" s="40" t="s">
        <v>345</v>
      </c>
      <c r="S2" s="40" t="s">
        <v>335</v>
      </c>
      <c r="T2" s="40" t="s">
        <v>344</v>
      </c>
      <c r="U2" s="40" t="s">
        <v>343</v>
      </c>
      <c r="V2" s="40" t="s">
        <v>340</v>
      </c>
      <c r="W2" s="40" t="s">
        <v>23</v>
      </c>
      <c r="X2" s="41" t="s">
        <v>25</v>
      </c>
      <c r="Y2" s="28" t="s">
        <v>26</v>
      </c>
      <c r="AT2" s="85" t="s">
        <v>353</v>
      </c>
    </row>
    <row r="3" spans="1:47">
      <c r="A3" s="42">
        <f>IF(B3="","",1)</f>
        <v>1</v>
      </c>
      <c r="B3" s="43" t="s">
        <v>349</v>
      </c>
      <c r="C3" s="44">
        <v>343344</v>
      </c>
      <c r="D3" s="44">
        <v>1600</v>
      </c>
      <c r="E3" s="45">
        <v>0.15</v>
      </c>
      <c r="F3" s="46">
        <v>5</v>
      </c>
      <c r="G3" s="46"/>
      <c r="H3" s="47"/>
      <c r="I3" s="48"/>
      <c r="J3" s="49"/>
      <c r="K3" s="50">
        <f>IF(E3="",H3,AJ3-Y3)</f>
        <v>39307.00612019821</v>
      </c>
      <c r="L3" s="51">
        <f>IF(E3="","",AU3/(C3*E3))</f>
        <v>6.6355996706898432</v>
      </c>
      <c r="M3" s="51">
        <f t="shared" ref="M3:M66" si="0">IF(E3="","",IF(AI3&gt;0,AI3,))</f>
        <v>0</v>
      </c>
      <c r="N3" s="51" t="str">
        <f t="shared" ref="N3:N66" si="1">IF(E3="","",IF((M3-1)&gt;0,M3-1,""))</f>
        <v/>
      </c>
      <c r="O3" s="52">
        <f>IF(E3="",((G3*0.95)/F3)/G3,IF(M3&gt;1,((D3-(C3*0.05))/M3/D3),(D3-(0.05*C3))/D3))</f>
        <v>-9.7294999999999998</v>
      </c>
      <c r="P3" s="53">
        <f t="shared" ref="P3:P66" si="2">IF(E3="","",C3-D3)</f>
        <v>341744</v>
      </c>
      <c r="Q3" s="54">
        <f t="shared" ref="Q3:Q4" si="3">IF(I3="",IF(E3="",O3*G3*((DATE(AC3,3,31)-H3)+1)/365,O3*D3),D3*O3*AR3/365)</f>
        <v>-15567.199999999999</v>
      </c>
      <c r="R3" s="54">
        <f t="shared" ref="R3:R66" si="4">IF(S3="","",IF(P3="",Q3,Q3+P3))</f>
        <v>326176.8</v>
      </c>
      <c r="S3" s="53">
        <f t="shared" ref="S3:S66" si="5">IF(I3="",IF(C3="",0.05*G3,0.05*C3),"")</f>
        <v>17167.2</v>
      </c>
      <c r="T3" s="53">
        <f t="shared" ref="T3:T66" si="6">+IF(I3="",IF(G3="",C3,C3+G3),"")</f>
        <v>343344</v>
      </c>
      <c r="U3" s="53">
        <f>+IF(I3="",IF(G3="",IF(S3&gt;D3,D3,D3-Q3),G3-Q3),"")</f>
        <v>1600</v>
      </c>
      <c r="V3" s="53" t="str">
        <f t="shared" ref="V3:V66" si="7">IF(I3="","",-D3+Q3+I3)</f>
        <v/>
      </c>
      <c r="W3" s="55" t="str">
        <f t="shared" ref="W3:W66" si="8">IF(E3="","Charge from Profit &amp; Loss Account",IF(AI3="","",IF(L3&gt;F3,"Charge from Retained Earning","Charge from Profit &amp; Loss Account")))</f>
        <v>Charge from Retained Earning</v>
      </c>
      <c r="X3" s="27">
        <f t="shared" ref="X3:X66" si="9">+D3/C3</f>
        <v>4.6600493965236033E-3</v>
      </c>
      <c r="Y3" s="56">
        <f>+L3*365</f>
        <v>2421.9938798017929</v>
      </c>
      <c r="Z3" s="57">
        <f t="shared" ref="Z3:Z66" si="10">+DAY(H3)</f>
        <v>0</v>
      </c>
      <c r="AA3" s="57">
        <f t="shared" ref="AA3:AA66" si="11">+MONTH(H3)</f>
        <v>1</v>
      </c>
      <c r="AB3" s="57">
        <f t="shared" ref="AB3:AB66" si="12">+YEAR(H3)</f>
        <v>1900</v>
      </c>
      <c r="AC3" s="57">
        <f t="shared" ref="AC3:AC66" si="13">+IF(AA3&gt;3,AB3+1,AB3)</f>
        <v>1900</v>
      </c>
      <c r="AD3" s="58">
        <f t="shared" ref="AD3:AD66" si="14">IF(C3="",0.05*G3,0.05*C3)</f>
        <v>17167.2</v>
      </c>
      <c r="AE3" s="27">
        <f t="shared" ref="AE3:AE66" si="15">1-AF3</f>
        <v>0</v>
      </c>
      <c r="AF3" s="27">
        <f t="shared" ref="AF3:AF66" si="16">+AG3^AH3</f>
        <v>1</v>
      </c>
      <c r="AG3" s="27">
        <f t="shared" ref="AG3:AG66" si="17">+AD3/D3</f>
        <v>10.7295</v>
      </c>
      <c r="AH3" s="27">
        <f t="shared" ref="AH3:AH66" si="18">IF(M3&gt;0,1/M3,)</f>
        <v>0</v>
      </c>
      <c r="AI3" s="27">
        <f t="shared" ref="AI3:AI66" si="19">+F3-L3</f>
        <v>-1.6355996706898432</v>
      </c>
      <c r="AJ3" s="59">
        <f t="shared" ref="AJ3:AJ66" si="20">+DATE(2014,3,31)</f>
        <v>41729</v>
      </c>
      <c r="AK3" s="57">
        <f t="shared" ref="AK3:AK66" si="21">+DAY(J3)</f>
        <v>0</v>
      </c>
      <c r="AL3" s="57">
        <f t="shared" ref="AL3:AL66" si="22">+MONTH(J3)</f>
        <v>1</v>
      </c>
      <c r="AM3" s="57">
        <f t="shared" ref="AM3:AM66" si="23">+YEAR(J3)</f>
        <v>1900</v>
      </c>
      <c r="AN3" s="57">
        <f t="shared" ref="AN3:AN66" si="24">+IF(AL3&gt;3,AM3+1,AM3)</f>
        <v>1900</v>
      </c>
      <c r="AO3" s="56" t="e">
        <f>DDB(D3,S3,M3,#REF!)</f>
        <v>#REF!</v>
      </c>
      <c r="AP3" s="59">
        <f t="shared" ref="AP3:AP66" si="25">+DATE(AM3,AL3,AK3)</f>
        <v>0</v>
      </c>
      <c r="AQ3" s="60">
        <v>41730</v>
      </c>
      <c r="AR3" s="56">
        <f t="shared" ref="AR3:AR4" si="26">AP3-AQ3</f>
        <v>-41730</v>
      </c>
      <c r="AT3" s="58">
        <f>U3-S3</f>
        <v>-15567.2</v>
      </c>
      <c r="AU3" s="56">
        <f>C3-D3</f>
        <v>341744</v>
      </c>
    </row>
    <row r="4" spans="1:47">
      <c r="A4" s="42">
        <f t="shared" ref="A4:A67" si="27">IF(B4="","",A3+1)</f>
        <v>2</v>
      </c>
      <c r="B4" s="61" t="s">
        <v>350</v>
      </c>
      <c r="C4" s="44"/>
      <c r="D4" s="44"/>
      <c r="E4" s="62"/>
      <c r="F4" s="46">
        <v>12</v>
      </c>
      <c r="G4" s="46">
        <v>490040</v>
      </c>
      <c r="H4" s="47">
        <v>41899</v>
      </c>
      <c r="I4" s="48"/>
      <c r="J4" s="49"/>
      <c r="K4" s="84">
        <f t="shared" ref="K4:K67" si="28">IF(E4="",H4,AJ4-Y4)</f>
        <v>41899</v>
      </c>
      <c r="L4" s="51" t="str">
        <f t="shared" ref="L4:L67" si="29">IF(E4="","",AU4/(C4*E4))</f>
        <v/>
      </c>
      <c r="M4" s="51" t="str">
        <f t="shared" si="0"/>
        <v/>
      </c>
      <c r="N4" s="51" t="str">
        <f t="shared" si="1"/>
        <v/>
      </c>
      <c r="O4" s="52">
        <f>IF(E4="",((G4*0.95)/F4)/G4,IF(M4&gt;1,((D4-(C4*0.05))/M4/D4),(D4-(0.05*C4))/D4))</f>
        <v>7.9166666666666677E-2</v>
      </c>
      <c r="P4" s="53" t="str">
        <f t="shared" si="2"/>
        <v/>
      </c>
      <c r="Q4" s="54">
        <f t="shared" si="3"/>
        <v>20832.294063926944</v>
      </c>
      <c r="R4" s="54">
        <f t="shared" si="4"/>
        <v>20832.294063926944</v>
      </c>
      <c r="S4" s="53">
        <f t="shared" si="5"/>
        <v>24502</v>
      </c>
      <c r="T4" s="53">
        <f t="shared" si="6"/>
        <v>490040</v>
      </c>
      <c r="U4" s="53">
        <f t="shared" ref="U4:U66" si="30">+IF(I4="",IF(G4="",D4-Q4,G4-Q4),"")</f>
        <v>469207.70593607303</v>
      </c>
      <c r="V4" s="53" t="str">
        <f t="shared" si="7"/>
        <v/>
      </c>
      <c r="W4" s="55" t="str">
        <f t="shared" si="8"/>
        <v>Charge from Profit &amp; Loss Account</v>
      </c>
      <c r="X4" s="27" t="e">
        <f t="shared" si="9"/>
        <v>#DIV/0!</v>
      </c>
      <c r="Y4" s="56" t="e">
        <f t="shared" ref="Y4:Y67" si="31">+L4*365</f>
        <v>#VALUE!</v>
      </c>
      <c r="Z4" s="57">
        <f t="shared" si="10"/>
        <v>17</v>
      </c>
      <c r="AA4" s="57">
        <f t="shared" si="11"/>
        <v>9</v>
      </c>
      <c r="AB4" s="57">
        <f t="shared" si="12"/>
        <v>2014</v>
      </c>
      <c r="AC4" s="57">
        <f t="shared" si="13"/>
        <v>2015</v>
      </c>
      <c r="AD4" s="58">
        <f t="shared" si="14"/>
        <v>24502</v>
      </c>
      <c r="AE4" s="27" t="e">
        <f t="shared" si="15"/>
        <v>#DIV/0!</v>
      </c>
      <c r="AF4" s="27" t="e">
        <f t="shared" si="16"/>
        <v>#DIV/0!</v>
      </c>
      <c r="AG4" s="27" t="e">
        <f t="shared" si="17"/>
        <v>#DIV/0!</v>
      </c>
      <c r="AH4" s="27" t="e">
        <f t="shared" si="18"/>
        <v>#VALUE!</v>
      </c>
      <c r="AI4" s="27" t="e">
        <f t="shared" si="19"/>
        <v>#VALUE!</v>
      </c>
      <c r="AJ4" s="59">
        <f t="shared" si="20"/>
        <v>41729</v>
      </c>
      <c r="AK4" s="57">
        <f t="shared" si="21"/>
        <v>0</v>
      </c>
      <c r="AL4" s="57">
        <f t="shared" si="22"/>
        <v>1</v>
      </c>
      <c r="AM4" s="57">
        <f t="shared" si="23"/>
        <v>1900</v>
      </c>
      <c r="AN4" s="57">
        <f t="shared" si="24"/>
        <v>1900</v>
      </c>
      <c r="AO4" s="56" t="e">
        <f>DDB(D4,S4,M4,#REF!)</f>
        <v>#VALUE!</v>
      </c>
      <c r="AP4" s="59">
        <f t="shared" si="25"/>
        <v>0</v>
      </c>
      <c r="AQ4" s="60">
        <v>41730</v>
      </c>
      <c r="AR4" s="56">
        <f t="shared" si="26"/>
        <v>-41730</v>
      </c>
      <c r="AT4" s="58">
        <f t="shared" ref="AT4:AT67" si="32">U4-S4</f>
        <v>444705.70593607303</v>
      </c>
      <c r="AU4" s="56">
        <f t="shared" ref="AU4:AU67" si="33">C4-D4</f>
        <v>0</v>
      </c>
    </row>
    <row r="5" spans="1:47">
      <c r="A5" s="42">
        <f t="shared" si="27"/>
        <v>3</v>
      </c>
      <c r="B5" s="61" t="s">
        <v>352</v>
      </c>
      <c r="C5" s="44">
        <v>5555326</v>
      </c>
      <c r="D5" s="44">
        <v>3232444</v>
      </c>
      <c r="E5" s="63">
        <v>0.19900000000000001</v>
      </c>
      <c r="F5" s="46">
        <v>5</v>
      </c>
      <c r="G5" s="46"/>
      <c r="H5" s="47"/>
      <c r="I5" s="48"/>
      <c r="J5" s="49"/>
      <c r="K5" s="50">
        <f t="shared" si="28"/>
        <v>40962.067067115131</v>
      </c>
      <c r="L5" s="51">
        <f t="shared" si="29"/>
        <v>2.1011861174927868</v>
      </c>
      <c r="M5" s="51">
        <f t="shared" si="0"/>
        <v>2.8988138825072132</v>
      </c>
      <c r="N5" s="51">
        <f t="shared" si="1"/>
        <v>1.8988138825072132</v>
      </c>
      <c r="O5" s="52">
        <f t="shared" ref="O5:O68" si="34">IF(E5="",((G5*0.95)/F5)/G5,IF(M5&gt;1,((D5-(C5*0.05))/M5/D5),(D5-(0.05*C5))/D5))</f>
        <v>0.31532526701373759</v>
      </c>
      <c r="P5" s="53">
        <f t="shared" si="2"/>
        <v>2322882</v>
      </c>
      <c r="Q5" s="54">
        <f>IF(I5="",IF(E5="",O5*G5*((DATE(AC5,3,31)-H5)+1)/365,O5*D5),D5*O5*AR5/365)</f>
        <v>1019271.267406954</v>
      </c>
      <c r="R5" s="54">
        <f t="shared" si="4"/>
        <v>3342153.267406954</v>
      </c>
      <c r="S5" s="53">
        <f t="shared" si="5"/>
        <v>277766.3</v>
      </c>
      <c r="T5" s="53">
        <f t="shared" si="6"/>
        <v>5555326</v>
      </c>
      <c r="U5" s="53">
        <f t="shared" si="30"/>
        <v>2213172.732593046</v>
      </c>
      <c r="V5" s="53" t="str">
        <f t="shared" si="7"/>
        <v/>
      </c>
      <c r="W5" s="55" t="str">
        <f t="shared" si="8"/>
        <v>Charge from Profit &amp; Loss Account</v>
      </c>
      <c r="X5" s="27">
        <f t="shared" si="9"/>
        <v>0.58186396261893536</v>
      </c>
      <c r="Y5" s="56">
        <f t="shared" si="31"/>
        <v>766.93293288486723</v>
      </c>
      <c r="Z5" s="57">
        <f t="shared" si="10"/>
        <v>0</v>
      </c>
      <c r="AA5" s="57">
        <f t="shared" si="11"/>
        <v>1</v>
      </c>
      <c r="AB5" s="57">
        <f t="shared" si="12"/>
        <v>1900</v>
      </c>
      <c r="AC5" s="57">
        <f t="shared" si="13"/>
        <v>1900</v>
      </c>
      <c r="AD5" s="58">
        <f t="shared" si="14"/>
        <v>277766.3</v>
      </c>
      <c r="AE5" s="27">
        <f t="shared" si="15"/>
        <v>0.5711409001817741</v>
      </c>
      <c r="AF5" s="27">
        <f t="shared" si="16"/>
        <v>0.4288590998182259</v>
      </c>
      <c r="AG5" s="27">
        <f t="shared" si="17"/>
        <v>8.5930738475283708E-2</v>
      </c>
      <c r="AH5" s="27">
        <f t="shared" si="18"/>
        <v>0.34496868047806162</v>
      </c>
      <c r="AI5" s="27">
        <f t="shared" si="19"/>
        <v>2.8988138825072132</v>
      </c>
      <c r="AJ5" s="59">
        <f t="shared" si="20"/>
        <v>41729</v>
      </c>
      <c r="AK5" s="57">
        <f t="shared" si="21"/>
        <v>0</v>
      </c>
      <c r="AL5" s="57">
        <f t="shared" si="22"/>
        <v>1</v>
      </c>
      <c r="AM5" s="57">
        <f t="shared" si="23"/>
        <v>1900</v>
      </c>
      <c r="AN5" s="57">
        <f t="shared" si="24"/>
        <v>1900</v>
      </c>
      <c r="AO5" s="56" t="e">
        <f>DDB(D5,S5,M5,#REF!)</f>
        <v>#REF!</v>
      </c>
      <c r="AP5" s="59">
        <f t="shared" si="25"/>
        <v>0</v>
      </c>
      <c r="AQ5" s="60">
        <v>41730</v>
      </c>
      <c r="AR5" s="56">
        <f>AP5-AQ5</f>
        <v>-41730</v>
      </c>
      <c r="AT5" s="58">
        <f t="shared" si="32"/>
        <v>1935406.432593046</v>
      </c>
      <c r="AU5" s="56">
        <f t="shared" si="33"/>
        <v>2322882</v>
      </c>
    </row>
    <row r="6" spans="1:47">
      <c r="A6" s="42">
        <f t="shared" si="27"/>
        <v>4</v>
      </c>
      <c r="B6" s="43" t="s">
        <v>349</v>
      </c>
      <c r="C6" s="44">
        <v>343399</v>
      </c>
      <c r="D6" s="44">
        <v>232333</v>
      </c>
      <c r="E6" s="45">
        <v>0.3</v>
      </c>
      <c r="F6" s="46">
        <v>2</v>
      </c>
      <c r="G6" s="46"/>
      <c r="H6" s="47">
        <v>41899</v>
      </c>
      <c r="I6" s="48"/>
      <c r="J6" s="49"/>
      <c r="K6" s="50">
        <f t="shared" si="28"/>
        <v>41335.49186514812</v>
      </c>
      <c r="L6" s="51">
        <f t="shared" si="29"/>
        <v>1.0781044790462406</v>
      </c>
      <c r="M6" s="51">
        <f t="shared" si="0"/>
        <v>0.92189552095375937</v>
      </c>
      <c r="N6" s="51" t="str">
        <f t="shared" si="1"/>
        <v/>
      </c>
      <c r="O6" s="52">
        <f t="shared" si="34"/>
        <v>0.92609767015447653</v>
      </c>
      <c r="P6" s="53">
        <f t="shared" si="2"/>
        <v>111066</v>
      </c>
      <c r="Q6" s="54">
        <f t="shared" ref="Q6:Q69" si="35">IF(I6="",IF(E6="",O6*G6*((DATE(AC6,3,31)-H6)+1)/365,O6*D6),D6*O6*AR6/365)</f>
        <v>215163.05</v>
      </c>
      <c r="R6" s="54">
        <f t="shared" si="4"/>
        <v>326229.05</v>
      </c>
      <c r="S6" s="53">
        <f t="shared" si="5"/>
        <v>17169.95</v>
      </c>
      <c r="T6" s="53">
        <f t="shared" si="6"/>
        <v>343399</v>
      </c>
      <c r="U6" s="53">
        <f t="shared" si="30"/>
        <v>17169.950000000012</v>
      </c>
      <c r="V6" s="53" t="str">
        <f t="shared" si="7"/>
        <v/>
      </c>
      <c r="W6" s="55" t="str">
        <f t="shared" si="8"/>
        <v>Charge from Profit &amp; Loss Account</v>
      </c>
      <c r="X6" s="27">
        <f t="shared" si="9"/>
        <v>0.67656865628612783</v>
      </c>
      <c r="Y6" s="56">
        <f t="shared" si="31"/>
        <v>393.50813485187786</v>
      </c>
      <c r="Z6" s="57">
        <f t="shared" si="10"/>
        <v>17</v>
      </c>
      <c r="AA6" s="57">
        <f t="shared" si="11"/>
        <v>9</v>
      </c>
      <c r="AB6" s="57">
        <f t="shared" si="12"/>
        <v>2014</v>
      </c>
      <c r="AC6" s="57">
        <f t="shared" si="13"/>
        <v>2015</v>
      </c>
      <c r="AD6" s="58">
        <f t="shared" si="14"/>
        <v>17169.95</v>
      </c>
      <c r="AE6" s="27">
        <f t="shared" si="15"/>
        <v>0.94073353586090158</v>
      </c>
      <c r="AF6" s="27">
        <f t="shared" si="16"/>
        <v>5.9266464139098418E-2</v>
      </c>
      <c r="AG6" s="27">
        <f t="shared" si="17"/>
        <v>7.390232984552346E-2</v>
      </c>
      <c r="AH6" s="27">
        <f t="shared" si="18"/>
        <v>1.084721616789543</v>
      </c>
      <c r="AI6" s="27">
        <f t="shared" si="19"/>
        <v>0.92189552095375937</v>
      </c>
      <c r="AJ6" s="59">
        <f t="shared" si="20"/>
        <v>41729</v>
      </c>
      <c r="AK6" s="57">
        <f t="shared" si="21"/>
        <v>0</v>
      </c>
      <c r="AL6" s="57">
        <f t="shared" si="22"/>
        <v>1</v>
      </c>
      <c r="AM6" s="57">
        <f t="shared" si="23"/>
        <v>1900</v>
      </c>
      <c r="AN6" s="57">
        <f t="shared" si="24"/>
        <v>1900</v>
      </c>
      <c r="AO6" s="56" t="e">
        <f>DDB(D6,S6,M6,#REF!)</f>
        <v>#REF!</v>
      </c>
      <c r="AP6" s="59">
        <f t="shared" si="25"/>
        <v>0</v>
      </c>
      <c r="AQ6" s="60">
        <v>41730</v>
      </c>
      <c r="AR6" s="56">
        <f t="shared" ref="AR6:AR69" si="36">AP6-AQ6</f>
        <v>-41730</v>
      </c>
      <c r="AT6" s="58">
        <f t="shared" si="32"/>
        <v>0</v>
      </c>
      <c r="AU6" s="56">
        <f t="shared" si="33"/>
        <v>111066</v>
      </c>
    </row>
    <row r="7" spans="1:47">
      <c r="A7" s="42">
        <f t="shared" si="27"/>
        <v>5</v>
      </c>
      <c r="B7" s="64" t="s">
        <v>354</v>
      </c>
      <c r="C7" s="44">
        <v>40000</v>
      </c>
      <c r="D7" s="44">
        <v>23314</v>
      </c>
      <c r="E7" s="65">
        <v>0.1</v>
      </c>
      <c r="F7" s="46">
        <v>5</v>
      </c>
      <c r="G7" s="46"/>
      <c r="H7" s="47">
        <v>41899</v>
      </c>
      <c r="I7" s="48">
        <v>20000</v>
      </c>
      <c r="J7" s="49">
        <v>41987</v>
      </c>
      <c r="K7" s="50">
        <f t="shared" si="28"/>
        <v>40206.402499999997</v>
      </c>
      <c r="L7" s="51">
        <f t="shared" si="29"/>
        <v>4.1715</v>
      </c>
      <c r="M7" s="51">
        <f t="shared" si="0"/>
        <v>0.82850000000000001</v>
      </c>
      <c r="N7" s="51" t="str">
        <f t="shared" si="1"/>
        <v/>
      </c>
      <c r="O7" s="52">
        <f t="shared" si="34"/>
        <v>0.91421463498327182</v>
      </c>
      <c r="P7" s="53">
        <f t="shared" si="2"/>
        <v>16686</v>
      </c>
      <c r="Q7" s="54">
        <f t="shared" si="35"/>
        <v>15007.391780821918</v>
      </c>
      <c r="R7" s="54" t="str">
        <f t="shared" si="4"/>
        <v/>
      </c>
      <c r="S7" s="53" t="str">
        <f t="shared" si="5"/>
        <v/>
      </c>
      <c r="T7" s="53" t="str">
        <f t="shared" si="6"/>
        <v/>
      </c>
      <c r="U7" s="53" t="str">
        <f t="shared" si="30"/>
        <v/>
      </c>
      <c r="V7" s="53">
        <f t="shared" si="7"/>
        <v>11693.391780821918</v>
      </c>
      <c r="W7" s="55" t="str">
        <f t="shared" si="8"/>
        <v>Charge from Profit &amp; Loss Account</v>
      </c>
      <c r="X7" s="27">
        <f t="shared" si="9"/>
        <v>0.58284999999999998</v>
      </c>
      <c r="Y7" s="56">
        <f t="shared" si="31"/>
        <v>1522.5975000000001</v>
      </c>
      <c r="Z7" s="57">
        <f t="shared" si="10"/>
        <v>17</v>
      </c>
      <c r="AA7" s="57">
        <f t="shared" si="11"/>
        <v>9</v>
      </c>
      <c r="AB7" s="57">
        <f t="shared" si="12"/>
        <v>2014</v>
      </c>
      <c r="AC7" s="57">
        <f t="shared" si="13"/>
        <v>2015</v>
      </c>
      <c r="AD7" s="58">
        <f t="shared" si="14"/>
        <v>2000</v>
      </c>
      <c r="AE7" s="27">
        <f t="shared" si="15"/>
        <v>0.94840244852582256</v>
      </c>
      <c r="AF7" s="27">
        <f t="shared" si="16"/>
        <v>5.1597551474177487E-2</v>
      </c>
      <c r="AG7" s="27">
        <f t="shared" si="17"/>
        <v>8.5785365016728149E-2</v>
      </c>
      <c r="AH7" s="27">
        <f t="shared" si="18"/>
        <v>1.2070006035003018</v>
      </c>
      <c r="AI7" s="27">
        <f t="shared" si="19"/>
        <v>0.82850000000000001</v>
      </c>
      <c r="AJ7" s="59">
        <f t="shared" si="20"/>
        <v>41729</v>
      </c>
      <c r="AK7" s="57">
        <f t="shared" si="21"/>
        <v>14</v>
      </c>
      <c r="AL7" s="57">
        <f t="shared" si="22"/>
        <v>12</v>
      </c>
      <c r="AM7" s="57">
        <f t="shared" si="23"/>
        <v>2014</v>
      </c>
      <c r="AN7" s="57">
        <f t="shared" si="24"/>
        <v>2015</v>
      </c>
      <c r="AO7" s="56" t="e">
        <f>DDB(D7,S7,M7,#REF!)</f>
        <v>#VALUE!</v>
      </c>
      <c r="AP7" s="59">
        <f t="shared" si="25"/>
        <v>41987</v>
      </c>
      <c r="AQ7" s="60">
        <v>41730</v>
      </c>
      <c r="AR7" s="56">
        <f t="shared" si="36"/>
        <v>257</v>
      </c>
      <c r="AT7" s="58" t="e">
        <f t="shared" si="32"/>
        <v>#VALUE!</v>
      </c>
      <c r="AU7" s="56">
        <f t="shared" si="33"/>
        <v>16686</v>
      </c>
    </row>
    <row r="8" spans="1:47">
      <c r="A8" s="42" t="str">
        <f t="shared" si="27"/>
        <v/>
      </c>
      <c r="B8" s="43"/>
      <c r="C8" s="44"/>
      <c r="D8" s="44"/>
      <c r="E8" s="66"/>
      <c r="F8" s="46"/>
      <c r="G8" s="46"/>
      <c r="H8" s="47">
        <v>41899</v>
      </c>
      <c r="I8" s="48"/>
      <c r="J8" s="49">
        <v>41987</v>
      </c>
      <c r="K8" s="50">
        <f t="shared" si="28"/>
        <v>41899</v>
      </c>
      <c r="L8" s="51" t="str">
        <f t="shared" si="29"/>
        <v/>
      </c>
      <c r="M8" s="51" t="str">
        <f t="shared" si="0"/>
        <v/>
      </c>
      <c r="N8" s="51" t="str">
        <f t="shared" si="1"/>
        <v/>
      </c>
      <c r="O8" s="52" t="e">
        <f t="shared" si="34"/>
        <v>#DIV/0!</v>
      </c>
      <c r="P8" s="53" t="str">
        <f t="shared" si="2"/>
        <v/>
      </c>
      <c r="Q8" s="54" t="e">
        <f t="shared" si="35"/>
        <v>#DIV/0!</v>
      </c>
      <c r="R8" s="54" t="e">
        <f t="shared" si="4"/>
        <v>#DIV/0!</v>
      </c>
      <c r="S8" s="53">
        <f t="shared" si="5"/>
        <v>0</v>
      </c>
      <c r="T8" s="53">
        <f t="shared" si="6"/>
        <v>0</v>
      </c>
      <c r="U8" s="53" t="e">
        <f t="shared" si="30"/>
        <v>#DIV/0!</v>
      </c>
      <c r="V8" s="53" t="str">
        <f t="shared" si="7"/>
        <v/>
      </c>
      <c r="W8" s="55" t="str">
        <f t="shared" si="8"/>
        <v>Charge from Profit &amp; Loss Account</v>
      </c>
      <c r="X8" s="27" t="e">
        <f t="shared" si="9"/>
        <v>#DIV/0!</v>
      </c>
      <c r="Y8" s="56" t="e">
        <f t="shared" si="31"/>
        <v>#VALUE!</v>
      </c>
      <c r="Z8" s="57">
        <f t="shared" si="10"/>
        <v>17</v>
      </c>
      <c r="AA8" s="57">
        <f t="shared" si="11"/>
        <v>9</v>
      </c>
      <c r="AB8" s="57">
        <f t="shared" si="12"/>
        <v>2014</v>
      </c>
      <c r="AC8" s="57">
        <f t="shared" si="13"/>
        <v>2015</v>
      </c>
      <c r="AD8" s="58">
        <f t="shared" si="14"/>
        <v>0</v>
      </c>
      <c r="AE8" s="27" t="e">
        <f t="shared" si="15"/>
        <v>#DIV/0!</v>
      </c>
      <c r="AF8" s="27" t="e">
        <f t="shared" si="16"/>
        <v>#DIV/0!</v>
      </c>
      <c r="AG8" s="27" t="e">
        <f t="shared" si="17"/>
        <v>#DIV/0!</v>
      </c>
      <c r="AH8" s="27" t="e">
        <f t="shared" si="18"/>
        <v>#VALUE!</v>
      </c>
      <c r="AI8" s="27" t="e">
        <f t="shared" si="19"/>
        <v>#VALUE!</v>
      </c>
      <c r="AJ8" s="59">
        <f t="shared" si="20"/>
        <v>41729</v>
      </c>
      <c r="AK8" s="57">
        <f t="shared" si="21"/>
        <v>14</v>
      </c>
      <c r="AL8" s="57">
        <f t="shared" si="22"/>
        <v>12</v>
      </c>
      <c r="AM8" s="57">
        <f t="shared" si="23"/>
        <v>2014</v>
      </c>
      <c r="AN8" s="57">
        <f t="shared" si="24"/>
        <v>2015</v>
      </c>
      <c r="AO8" s="56" t="e">
        <f>DDB(D8,S8,M8,#REF!)</f>
        <v>#VALUE!</v>
      </c>
      <c r="AP8" s="59">
        <f t="shared" si="25"/>
        <v>41987</v>
      </c>
      <c r="AQ8" s="60">
        <v>41730</v>
      </c>
      <c r="AR8" s="56">
        <f t="shared" si="36"/>
        <v>257</v>
      </c>
      <c r="AT8" s="58" t="e">
        <f t="shared" si="32"/>
        <v>#DIV/0!</v>
      </c>
      <c r="AU8" s="56">
        <f t="shared" si="33"/>
        <v>0</v>
      </c>
    </row>
    <row r="9" spans="1:47">
      <c r="A9" s="42" t="str">
        <f t="shared" si="27"/>
        <v/>
      </c>
      <c r="B9" s="67"/>
      <c r="C9" s="44"/>
      <c r="D9" s="44"/>
      <c r="E9" s="68"/>
      <c r="F9" s="46"/>
      <c r="G9" s="46"/>
      <c r="H9" s="47">
        <v>41899</v>
      </c>
      <c r="I9" s="48"/>
      <c r="J9" s="49">
        <v>41987</v>
      </c>
      <c r="K9" s="50">
        <f t="shared" si="28"/>
        <v>41899</v>
      </c>
      <c r="L9" s="51" t="str">
        <f t="shared" si="29"/>
        <v/>
      </c>
      <c r="M9" s="51" t="str">
        <f t="shared" si="0"/>
        <v/>
      </c>
      <c r="N9" s="51" t="str">
        <f t="shared" si="1"/>
        <v/>
      </c>
      <c r="O9" s="52" t="e">
        <f t="shared" si="34"/>
        <v>#DIV/0!</v>
      </c>
      <c r="P9" s="53" t="str">
        <f t="shared" si="2"/>
        <v/>
      </c>
      <c r="Q9" s="54" t="e">
        <f t="shared" si="35"/>
        <v>#DIV/0!</v>
      </c>
      <c r="R9" s="54" t="e">
        <f t="shared" si="4"/>
        <v>#DIV/0!</v>
      </c>
      <c r="S9" s="53">
        <f t="shared" si="5"/>
        <v>0</v>
      </c>
      <c r="T9" s="53">
        <f t="shared" si="6"/>
        <v>0</v>
      </c>
      <c r="U9" s="53" t="e">
        <f t="shared" si="30"/>
        <v>#DIV/0!</v>
      </c>
      <c r="V9" s="53" t="str">
        <f t="shared" si="7"/>
        <v/>
      </c>
      <c r="W9" s="55" t="str">
        <f t="shared" si="8"/>
        <v>Charge from Profit &amp; Loss Account</v>
      </c>
      <c r="X9" s="27" t="e">
        <f t="shared" si="9"/>
        <v>#DIV/0!</v>
      </c>
      <c r="Y9" s="56" t="e">
        <f t="shared" si="31"/>
        <v>#VALUE!</v>
      </c>
      <c r="Z9" s="57">
        <f t="shared" si="10"/>
        <v>17</v>
      </c>
      <c r="AA9" s="57">
        <f t="shared" si="11"/>
        <v>9</v>
      </c>
      <c r="AB9" s="57">
        <f t="shared" si="12"/>
        <v>2014</v>
      </c>
      <c r="AC9" s="57">
        <f t="shared" si="13"/>
        <v>2015</v>
      </c>
      <c r="AD9" s="58">
        <f t="shared" si="14"/>
        <v>0</v>
      </c>
      <c r="AE9" s="27" t="e">
        <f t="shared" si="15"/>
        <v>#DIV/0!</v>
      </c>
      <c r="AF9" s="27" t="e">
        <f t="shared" si="16"/>
        <v>#DIV/0!</v>
      </c>
      <c r="AG9" s="27" t="e">
        <f t="shared" si="17"/>
        <v>#DIV/0!</v>
      </c>
      <c r="AH9" s="27" t="e">
        <f t="shared" si="18"/>
        <v>#VALUE!</v>
      </c>
      <c r="AI9" s="27" t="e">
        <f t="shared" si="19"/>
        <v>#VALUE!</v>
      </c>
      <c r="AJ9" s="59">
        <f t="shared" si="20"/>
        <v>41729</v>
      </c>
      <c r="AK9" s="57">
        <f t="shared" si="21"/>
        <v>14</v>
      </c>
      <c r="AL9" s="57">
        <f t="shared" si="22"/>
        <v>12</v>
      </c>
      <c r="AM9" s="57">
        <f t="shared" si="23"/>
        <v>2014</v>
      </c>
      <c r="AN9" s="57">
        <f t="shared" si="24"/>
        <v>2015</v>
      </c>
      <c r="AO9" s="56" t="e">
        <f>DDB(D9,S9,M9,#REF!)</f>
        <v>#VALUE!</v>
      </c>
      <c r="AP9" s="59">
        <f t="shared" si="25"/>
        <v>41987</v>
      </c>
      <c r="AQ9" s="60">
        <v>41730</v>
      </c>
      <c r="AR9" s="56">
        <f t="shared" si="36"/>
        <v>257</v>
      </c>
      <c r="AT9" s="58" t="e">
        <f t="shared" si="32"/>
        <v>#DIV/0!</v>
      </c>
      <c r="AU9" s="56">
        <f t="shared" si="33"/>
        <v>0</v>
      </c>
    </row>
    <row r="10" spans="1:47">
      <c r="A10" s="42" t="str">
        <f t="shared" si="27"/>
        <v/>
      </c>
      <c r="B10" s="61"/>
      <c r="C10" s="44"/>
      <c r="D10" s="44"/>
      <c r="E10" s="63"/>
      <c r="F10" s="46"/>
      <c r="G10" s="46"/>
      <c r="H10" s="47">
        <v>41899</v>
      </c>
      <c r="I10" s="48"/>
      <c r="J10" s="49">
        <v>41987</v>
      </c>
      <c r="K10" s="50">
        <f t="shared" si="28"/>
        <v>41899</v>
      </c>
      <c r="L10" s="51" t="str">
        <f t="shared" si="29"/>
        <v/>
      </c>
      <c r="M10" s="51" t="str">
        <f t="shared" si="0"/>
        <v/>
      </c>
      <c r="N10" s="51" t="str">
        <f t="shared" si="1"/>
        <v/>
      </c>
      <c r="O10" s="52" t="e">
        <f t="shared" si="34"/>
        <v>#DIV/0!</v>
      </c>
      <c r="P10" s="53" t="str">
        <f t="shared" si="2"/>
        <v/>
      </c>
      <c r="Q10" s="54" t="e">
        <f t="shared" si="35"/>
        <v>#DIV/0!</v>
      </c>
      <c r="R10" s="54" t="e">
        <f t="shared" si="4"/>
        <v>#DIV/0!</v>
      </c>
      <c r="S10" s="53">
        <f t="shared" si="5"/>
        <v>0</v>
      </c>
      <c r="T10" s="53">
        <f t="shared" si="6"/>
        <v>0</v>
      </c>
      <c r="U10" s="53" t="e">
        <f t="shared" si="30"/>
        <v>#DIV/0!</v>
      </c>
      <c r="V10" s="53" t="str">
        <f t="shared" si="7"/>
        <v/>
      </c>
      <c r="W10" s="55" t="str">
        <f t="shared" si="8"/>
        <v>Charge from Profit &amp; Loss Account</v>
      </c>
      <c r="X10" s="27" t="e">
        <f t="shared" si="9"/>
        <v>#DIV/0!</v>
      </c>
      <c r="Y10" s="56" t="e">
        <f t="shared" si="31"/>
        <v>#VALUE!</v>
      </c>
      <c r="Z10" s="57">
        <f t="shared" si="10"/>
        <v>17</v>
      </c>
      <c r="AA10" s="57">
        <f t="shared" si="11"/>
        <v>9</v>
      </c>
      <c r="AB10" s="57">
        <f t="shared" si="12"/>
        <v>2014</v>
      </c>
      <c r="AC10" s="57">
        <f t="shared" si="13"/>
        <v>2015</v>
      </c>
      <c r="AD10" s="58">
        <f t="shared" si="14"/>
        <v>0</v>
      </c>
      <c r="AE10" s="27" t="e">
        <f t="shared" si="15"/>
        <v>#DIV/0!</v>
      </c>
      <c r="AF10" s="27" t="e">
        <f t="shared" si="16"/>
        <v>#DIV/0!</v>
      </c>
      <c r="AG10" s="27" t="e">
        <f t="shared" si="17"/>
        <v>#DIV/0!</v>
      </c>
      <c r="AH10" s="27" t="e">
        <f t="shared" si="18"/>
        <v>#VALUE!</v>
      </c>
      <c r="AI10" s="27" t="e">
        <f t="shared" si="19"/>
        <v>#VALUE!</v>
      </c>
      <c r="AJ10" s="59">
        <f t="shared" si="20"/>
        <v>41729</v>
      </c>
      <c r="AK10" s="57">
        <f t="shared" si="21"/>
        <v>14</v>
      </c>
      <c r="AL10" s="57">
        <f t="shared" si="22"/>
        <v>12</v>
      </c>
      <c r="AM10" s="57">
        <f t="shared" si="23"/>
        <v>2014</v>
      </c>
      <c r="AN10" s="57">
        <f t="shared" si="24"/>
        <v>2015</v>
      </c>
      <c r="AO10" s="56" t="e">
        <f>DDB(D10,S10,M10,#REF!)</f>
        <v>#VALUE!</v>
      </c>
      <c r="AP10" s="59">
        <f t="shared" si="25"/>
        <v>41987</v>
      </c>
      <c r="AQ10" s="60">
        <v>41730</v>
      </c>
      <c r="AR10" s="56">
        <f t="shared" si="36"/>
        <v>257</v>
      </c>
      <c r="AT10" s="58" t="e">
        <f t="shared" si="32"/>
        <v>#DIV/0!</v>
      </c>
      <c r="AU10" s="56">
        <f t="shared" si="33"/>
        <v>0</v>
      </c>
    </row>
    <row r="11" spans="1:47">
      <c r="A11" s="42" t="str">
        <f t="shared" si="27"/>
        <v/>
      </c>
      <c r="B11" s="61"/>
      <c r="C11" s="44"/>
      <c r="D11" s="44"/>
      <c r="E11" s="63"/>
      <c r="F11" s="46"/>
      <c r="G11" s="46"/>
      <c r="H11" s="47">
        <v>41899</v>
      </c>
      <c r="I11" s="48"/>
      <c r="J11" s="49">
        <v>41987</v>
      </c>
      <c r="K11" s="50">
        <f t="shared" si="28"/>
        <v>41899</v>
      </c>
      <c r="L11" s="51" t="str">
        <f t="shared" si="29"/>
        <v/>
      </c>
      <c r="M11" s="51" t="str">
        <f t="shared" si="0"/>
        <v/>
      </c>
      <c r="N11" s="51" t="str">
        <f t="shared" si="1"/>
        <v/>
      </c>
      <c r="O11" s="52" t="e">
        <f t="shared" si="34"/>
        <v>#DIV/0!</v>
      </c>
      <c r="P11" s="53" t="str">
        <f t="shared" si="2"/>
        <v/>
      </c>
      <c r="Q11" s="54" t="e">
        <f t="shared" si="35"/>
        <v>#DIV/0!</v>
      </c>
      <c r="R11" s="54" t="e">
        <f t="shared" si="4"/>
        <v>#DIV/0!</v>
      </c>
      <c r="S11" s="53">
        <f t="shared" si="5"/>
        <v>0</v>
      </c>
      <c r="T11" s="53">
        <f t="shared" si="6"/>
        <v>0</v>
      </c>
      <c r="U11" s="53" t="e">
        <f t="shared" si="30"/>
        <v>#DIV/0!</v>
      </c>
      <c r="V11" s="53" t="str">
        <f t="shared" si="7"/>
        <v/>
      </c>
      <c r="W11" s="55" t="str">
        <f t="shared" si="8"/>
        <v>Charge from Profit &amp; Loss Account</v>
      </c>
      <c r="X11" s="27" t="e">
        <f t="shared" si="9"/>
        <v>#DIV/0!</v>
      </c>
      <c r="Y11" s="56" t="e">
        <f t="shared" si="31"/>
        <v>#VALUE!</v>
      </c>
      <c r="Z11" s="57">
        <f t="shared" si="10"/>
        <v>17</v>
      </c>
      <c r="AA11" s="57">
        <f t="shared" si="11"/>
        <v>9</v>
      </c>
      <c r="AB11" s="57">
        <f t="shared" si="12"/>
        <v>2014</v>
      </c>
      <c r="AC11" s="57">
        <f t="shared" si="13"/>
        <v>2015</v>
      </c>
      <c r="AD11" s="58">
        <f t="shared" si="14"/>
        <v>0</v>
      </c>
      <c r="AE11" s="27" t="e">
        <f t="shared" si="15"/>
        <v>#DIV/0!</v>
      </c>
      <c r="AF11" s="27" t="e">
        <f t="shared" si="16"/>
        <v>#DIV/0!</v>
      </c>
      <c r="AG11" s="27" t="e">
        <f t="shared" si="17"/>
        <v>#DIV/0!</v>
      </c>
      <c r="AH11" s="27" t="e">
        <f t="shared" si="18"/>
        <v>#VALUE!</v>
      </c>
      <c r="AI11" s="27" t="e">
        <f t="shared" si="19"/>
        <v>#VALUE!</v>
      </c>
      <c r="AJ11" s="59">
        <f t="shared" si="20"/>
        <v>41729</v>
      </c>
      <c r="AK11" s="57">
        <f t="shared" si="21"/>
        <v>14</v>
      </c>
      <c r="AL11" s="57">
        <f t="shared" si="22"/>
        <v>12</v>
      </c>
      <c r="AM11" s="57">
        <f t="shared" si="23"/>
        <v>2014</v>
      </c>
      <c r="AN11" s="57">
        <f t="shared" si="24"/>
        <v>2015</v>
      </c>
      <c r="AO11" s="56" t="e">
        <f>DDB(D11,S11,M11,#REF!)</f>
        <v>#VALUE!</v>
      </c>
      <c r="AP11" s="59">
        <f t="shared" si="25"/>
        <v>41987</v>
      </c>
      <c r="AQ11" s="60">
        <v>41730</v>
      </c>
      <c r="AR11" s="56">
        <f t="shared" si="36"/>
        <v>257</v>
      </c>
      <c r="AT11" s="58" t="e">
        <f t="shared" si="32"/>
        <v>#DIV/0!</v>
      </c>
      <c r="AU11" s="56">
        <f t="shared" si="33"/>
        <v>0</v>
      </c>
    </row>
    <row r="12" spans="1:47">
      <c r="A12" s="42" t="str">
        <f t="shared" si="27"/>
        <v/>
      </c>
      <c r="B12" s="61"/>
      <c r="C12" s="44"/>
      <c r="D12" s="44"/>
      <c r="E12" s="63"/>
      <c r="F12" s="46"/>
      <c r="G12" s="46"/>
      <c r="H12" s="47">
        <v>41899</v>
      </c>
      <c r="I12" s="48"/>
      <c r="J12" s="49">
        <v>41987</v>
      </c>
      <c r="K12" s="50">
        <f t="shared" si="28"/>
        <v>41899</v>
      </c>
      <c r="L12" s="51" t="str">
        <f t="shared" si="29"/>
        <v/>
      </c>
      <c r="M12" s="51" t="str">
        <f t="shared" si="0"/>
        <v/>
      </c>
      <c r="N12" s="51" t="str">
        <f t="shared" si="1"/>
        <v/>
      </c>
      <c r="O12" s="52" t="e">
        <f t="shared" si="34"/>
        <v>#DIV/0!</v>
      </c>
      <c r="P12" s="69" t="str">
        <f t="shared" si="2"/>
        <v/>
      </c>
      <c r="Q12" s="54" t="e">
        <f t="shared" si="35"/>
        <v>#DIV/0!</v>
      </c>
      <c r="R12" s="54" t="e">
        <f t="shared" si="4"/>
        <v>#DIV/0!</v>
      </c>
      <c r="S12" s="53">
        <f t="shared" si="5"/>
        <v>0</v>
      </c>
      <c r="T12" s="53">
        <f t="shared" si="6"/>
        <v>0</v>
      </c>
      <c r="U12" s="53" t="e">
        <f t="shared" si="30"/>
        <v>#DIV/0!</v>
      </c>
      <c r="V12" s="53" t="str">
        <f t="shared" si="7"/>
        <v/>
      </c>
      <c r="W12" s="55" t="str">
        <f t="shared" si="8"/>
        <v>Charge from Profit &amp; Loss Account</v>
      </c>
      <c r="X12" s="27" t="e">
        <f t="shared" si="9"/>
        <v>#DIV/0!</v>
      </c>
      <c r="Y12" s="56" t="e">
        <f t="shared" si="31"/>
        <v>#VALUE!</v>
      </c>
      <c r="Z12" s="57">
        <f t="shared" si="10"/>
        <v>17</v>
      </c>
      <c r="AA12" s="57">
        <f t="shared" si="11"/>
        <v>9</v>
      </c>
      <c r="AB12" s="57">
        <f t="shared" si="12"/>
        <v>2014</v>
      </c>
      <c r="AC12" s="57">
        <f t="shared" si="13"/>
        <v>2015</v>
      </c>
      <c r="AD12" s="58">
        <f t="shared" si="14"/>
        <v>0</v>
      </c>
      <c r="AE12" s="27" t="e">
        <f t="shared" si="15"/>
        <v>#DIV/0!</v>
      </c>
      <c r="AF12" s="27" t="e">
        <f t="shared" si="16"/>
        <v>#DIV/0!</v>
      </c>
      <c r="AG12" s="27" t="e">
        <f t="shared" si="17"/>
        <v>#DIV/0!</v>
      </c>
      <c r="AH12" s="27" t="e">
        <f t="shared" si="18"/>
        <v>#VALUE!</v>
      </c>
      <c r="AI12" s="27" t="e">
        <f t="shared" si="19"/>
        <v>#VALUE!</v>
      </c>
      <c r="AJ12" s="59">
        <f t="shared" si="20"/>
        <v>41729</v>
      </c>
      <c r="AK12" s="57">
        <f t="shared" si="21"/>
        <v>14</v>
      </c>
      <c r="AL12" s="57">
        <f t="shared" si="22"/>
        <v>12</v>
      </c>
      <c r="AM12" s="57">
        <f t="shared" si="23"/>
        <v>2014</v>
      </c>
      <c r="AN12" s="57">
        <f t="shared" si="24"/>
        <v>2015</v>
      </c>
      <c r="AO12" s="56" t="e">
        <f>DDB(D12,S12,M12,#REF!)</f>
        <v>#VALUE!</v>
      </c>
      <c r="AP12" s="59">
        <f t="shared" si="25"/>
        <v>41987</v>
      </c>
      <c r="AQ12" s="60">
        <v>41730</v>
      </c>
      <c r="AR12" s="56">
        <f t="shared" si="36"/>
        <v>257</v>
      </c>
      <c r="AT12" s="58" t="e">
        <f t="shared" si="32"/>
        <v>#DIV/0!</v>
      </c>
      <c r="AU12" s="56">
        <f t="shared" si="33"/>
        <v>0</v>
      </c>
    </row>
    <row r="13" spans="1:47">
      <c r="A13" s="42" t="str">
        <f t="shared" si="27"/>
        <v/>
      </c>
      <c r="B13" s="43"/>
      <c r="C13" s="44"/>
      <c r="D13" s="44"/>
      <c r="E13" s="66"/>
      <c r="F13" s="46"/>
      <c r="G13" s="46"/>
      <c r="H13" s="47">
        <v>41899</v>
      </c>
      <c r="I13" s="48"/>
      <c r="J13" s="49">
        <v>41987</v>
      </c>
      <c r="K13" s="50">
        <f t="shared" si="28"/>
        <v>41899</v>
      </c>
      <c r="L13" s="51" t="str">
        <f t="shared" si="29"/>
        <v/>
      </c>
      <c r="M13" s="51" t="str">
        <f t="shared" si="0"/>
        <v/>
      </c>
      <c r="N13" s="51" t="str">
        <f t="shared" si="1"/>
        <v/>
      </c>
      <c r="O13" s="52" t="e">
        <f t="shared" si="34"/>
        <v>#DIV/0!</v>
      </c>
      <c r="P13" s="53" t="str">
        <f t="shared" si="2"/>
        <v/>
      </c>
      <c r="Q13" s="54" t="e">
        <f t="shared" si="35"/>
        <v>#DIV/0!</v>
      </c>
      <c r="R13" s="54" t="e">
        <f t="shared" si="4"/>
        <v>#DIV/0!</v>
      </c>
      <c r="S13" s="53">
        <f t="shared" si="5"/>
        <v>0</v>
      </c>
      <c r="T13" s="53">
        <f t="shared" si="6"/>
        <v>0</v>
      </c>
      <c r="U13" s="53" t="e">
        <f t="shared" si="30"/>
        <v>#DIV/0!</v>
      </c>
      <c r="V13" s="53" t="str">
        <f t="shared" si="7"/>
        <v/>
      </c>
      <c r="W13" s="55" t="str">
        <f t="shared" si="8"/>
        <v>Charge from Profit &amp; Loss Account</v>
      </c>
      <c r="X13" s="27" t="e">
        <f t="shared" si="9"/>
        <v>#DIV/0!</v>
      </c>
      <c r="Y13" s="56" t="e">
        <f t="shared" si="31"/>
        <v>#VALUE!</v>
      </c>
      <c r="Z13" s="57">
        <f t="shared" si="10"/>
        <v>17</v>
      </c>
      <c r="AA13" s="57">
        <f t="shared" si="11"/>
        <v>9</v>
      </c>
      <c r="AB13" s="57">
        <f t="shared" si="12"/>
        <v>2014</v>
      </c>
      <c r="AC13" s="57">
        <f t="shared" si="13"/>
        <v>2015</v>
      </c>
      <c r="AD13" s="58">
        <f t="shared" si="14"/>
        <v>0</v>
      </c>
      <c r="AE13" s="27" t="e">
        <f t="shared" si="15"/>
        <v>#DIV/0!</v>
      </c>
      <c r="AF13" s="27" t="e">
        <f t="shared" si="16"/>
        <v>#DIV/0!</v>
      </c>
      <c r="AG13" s="27" t="e">
        <f t="shared" si="17"/>
        <v>#DIV/0!</v>
      </c>
      <c r="AH13" s="27" t="e">
        <f t="shared" si="18"/>
        <v>#VALUE!</v>
      </c>
      <c r="AI13" s="27" t="e">
        <f t="shared" si="19"/>
        <v>#VALUE!</v>
      </c>
      <c r="AJ13" s="59">
        <f t="shared" si="20"/>
        <v>41729</v>
      </c>
      <c r="AK13" s="57">
        <f t="shared" si="21"/>
        <v>14</v>
      </c>
      <c r="AL13" s="57">
        <f t="shared" si="22"/>
        <v>12</v>
      </c>
      <c r="AM13" s="57">
        <f t="shared" si="23"/>
        <v>2014</v>
      </c>
      <c r="AN13" s="57">
        <f t="shared" si="24"/>
        <v>2015</v>
      </c>
      <c r="AO13" s="56" t="e">
        <f>DDB(D13,S13,M13,#REF!)</f>
        <v>#VALUE!</v>
      </c>
      <c r="AP13" s="59">
        <f t="shared" si="25"/>
        <v>41987</v>
      </c>
      <c r="AQ13" s="60">
        <v>41730</v>
      </c>
      <c r="AR13" s="56">
        <f t="shared" si="36"/>
        <v>257</v>
      </c>
      <c r="AT13" s="58" t="e">
        <f t="shared" si="32"/>
        <v>#DIV/0!</v>
      </c>
      <c r="AU13" s="56">
        <f t="shared" si="33"/>
        <v>0</v>
      </c>
    </row>
    <row r="14" spans="1:47">
      <c r="A14" s="42" t="str">
        <f t="shared" si="27"/>
        <v/>
      </c>
      <c r="B14" s="61"/>
      <c r="C14" s="44"/>
      <c r="D14" s="44"/>
      <c r="E14" s="63"/>
      <c r="F14" s="46"/>
      <c r="G14" s="46"/>
      <c r="H14" s="47">
        <v>41899</v>
      </c>
      <c r="I14" s="48"/>
      <c r="J14" s="49">
        <v>41987</v>
      </c>
      <c r="K14" s="50">
        <f t="shared" si="28"/>
        <v>41899</v>
      </c>
      <c r="L14" s="51" t="str">
        <f t="shared" si="29"/>
        <v/>
      </c>
      <c r="M14" s="51" t="str">
        <f t="shared" si="0"/>
        <v/>
      </c>
      <c r="N14" s="51" t="str">
        <f t="shared" si="1"/>
        <v/>
      </c>
      <c r="O14" s="52" t="e">
        <f t="shared" si="34"/>
        <v>#DIV/0!</v>
      </c>
      <c r="P14" s="53" t="str">
        <f t="shared" si="2"/>
        <v/>
      </c>
      <c r="Q14" s="54" t="e">
        <f t="shared" si="35"/>
        <v>#DIV/0!</v>
      </c>
      <c r="R14" s="54" t="e">
        <f t="shared" si="4"/>
        <v>#DIV/0!</v>
      </c>
      <c r="S14" s="53">
        <f t="shared" si="5"/>
        <v>0</v>
      </c>
      <c r="T14" s="53">
        <f t="shared" si="6"/>
        <v>0</v>
      </c>
      <c r="U14" s="53" t="e">
        <f t="shared" si="30"/>
        <v>#DIV/0!</v>
      </c>
      <c r="V14" s="53" t="str">
        <f t="shared" si="7"/>
        <v/>
      </c>
      <c r="W14" s="55" t="str">
        <f t="shared" si="8"/>
        <v>Charge from Profit &amp; Loss Account</v>
      </c>
      <c r="X14" s="27" t="e">
        <f t="shared" si="9"/>
        <v>#DIV/0!</v>
      </c>
      <c r="Y14" s="56" t="e">
        <f t="shared" si="31"/>
        <v>#VALUE!</v>
      </c>
      <c r="Z14" s="57">
        <f t="shared" si="10"/>
        <v>17</v>
      </c>
      <c r="AA14" s="57">
        <f t="shared" si="11"/>
        <v>9</v>
      </c>
      <c r="AB14" s="57">
        <f t="shared" si="12"/>
        <v>2014</v>
      </c>
      <c r="AC14" s="57">
        <f t="shared" si="13"/>
        <v>2015</v>
      </c>
      <c r="AD14" s="58">
        <f t="shared" si="14"/>
        <v>0</v>
      </c>
      <c r="AE14" s="27" t="e">
        <f t="shared" si="15"/>
        <v>#DIV/0!</v>
      </c>
      <c r="AF14" s="27" t="e">
        <f t="shared" si="16"/>
        <v>#DIV/0!</v>
      </c>
      <c r="AG14" s="27" t="e">
        <f t="shared" si="17"/>
        <v>#DIV/0!</v>
      </c>
      <c r="AH14" s="27" t="e">
        <f t="shared" si="18"/>
        <v>#VALUE!</v>
      </c>
      <c r="AI14" s="27" t="e">
        <f t="shared" si="19"/>
        <v>#VALUE!</v>
      </c>
      <c r="AJ14" s="59">
        <f t="shared" si="20"/>
        <v>41729</v>
      </c>
      <c r="AK14" s="57">
        <f t="shared" si="21"/>
        <v>14</v>
      </c>
      <c r="AL14" s="57">
        <f t="shared" si="22"/>
        <v>12</v>
      </c>
      <c r="AM14" s="57">
        <f t="shared" si="23"/>
        <v>2014</v>
      </c>
      <c r="AN14" s="57">
        <f t="shared" si="24"/>
        <v>2015</v>
      </c>
      <c r="AO14" s="56" t="e">
        <f>DDB(D14,S14,M14,#REF!)</f>
        <v>#VALUE!</v>
      </c>
      <c r="AP14" s="59">
        <f t="shared" si="25"/>
        <v>41987</v>
      </c>
      <c r="AQ14" s="60">
        <v>41730</v>
      </c>
      <c r="AR14" s="56">
        <f t="shared" si="36"/>
        <v>257</v>
      </c>
      <c r="AT14" s="58" t="e">
        <f t="shared" si="32"/>
        <v>#DIV/0!</v>
      </c>
      <c r="AU14" s="56">
        <f t="shared" si="33"/>
        <v>0</v>
      </c>
    </row>
    <row r="15" spans="1:47">
      <c r="A15" s="42" t="str">
        <f t="shared" si="27"/>
        <v/>
      </c>
      <c r="B15" s="61"/>
      <c r="C15" s="44"/>
      <c r="D15" s="44"/>
      <c r="E15" s="63"/>
      <c r="F15" s="46"/>
      <c r="G15" s="46"/>
      <c r="H15" s="47">
        <v>41899</v>
      </c>
      <c r="I15" s="48"/>
      <c r="J15" s="49">
        <v>41987</v>
      </c>
      <c r="K15" s="50">
        <f t="shared" si="28"/>
        <v>41899</v>
      </c>
      <c r="L15" s="51" t="str">
        <f t="shared" si="29"/>
        <v/>
      </c>
      <c r="M15" s="51" t="str">
        <f t="shared" si="0"/>
        <v/>
      </c>
      <c r="N15" s="51" t="str">
        <f t="shared" si="1"/>
        <v/>
      </c>
      <c r="O15" s="52" t="e">
        <f t="shared" si="34"/>
        <v>#DIV/0!</v>
      </c>
      <c r="P15" s="53" t="str">
        <f t="shared" si="2"/>
        <v/>
      </c>
      <c r="Q15" s="54" t="e">
        <f t="shared" si="35"/>
        <v>#DIV/0!</v>
      </c>
      <c r="R15" s="54" t="e">
        <f t="shared" si="4"/>
        <v>#DIV/0!</v>
      </c>
      <c r="S15" s="53">
        <f t="shared" si="5"/>
        <v>0</v>
      </c>
      <c r="T15" s="53">
        <f t="shared" si="6"/>
        <v>0</v>
      </c>
      <c r="U15" s="53" t="e">
        <f t="shared" si="30"/>
        <v>#DIV/0!</v>
      </c>
      <c r="V15" s="53" t="str">
        <f t="shared" si="7"/>
        <v/>
      </c>
      <c r="W15" s="55" t="str">
        <f t="shared" si="8"/>
        <v>Charge from Profit &amp; Loss Account</v>
      </c>
      <c r="X15" s="27" t="e">
        <f t="shared" si="9"/>
        <v>#DIV/0!</v>
      </c>
      <c r="Y15" s="56" t="e">
        <f t="shared" si="31"/>
        <v>#VALUE!</v>
      </c>
      <c r="Z15" s="57">
        <f t="shared" si="10"/>
        <v>17</v>
      </c>
      <c r="AA15" s="57">
        <f t="shared" si="11"/>
        <v>9</v>
      </c>
      <c r="AB15" s="57">
        <f t="shared" si="12"/>
        <v>2014</v>
      </c>
      <c r="AC15" s="57">
        <f t="shared" si="13"/>
        <v>2015</v>
      </c>
      <c r="AD15" s="58">
        <f t="shared" si="14"/>
        <v>0</v>
      </c>
      <c r="AE15" s="27" t="e">
        <f t="shared" si="15"/>
        <v>#DIV/0!</v>
      </c>
      <c r="AF15" s="27" t="e">
        <f t="shared" si="16"/>
        <v>#DIV/0!</v>
      </c>
      <c r="AG15" s="27" t="e">
        <f t="shared" si="17"/>
        <v>#DIV/0!</v>
      </c>
      <c r="AH15" s="27" t="e">
        <f t="shared" si="18"/>
        <v>#VALUE!</v>
      </c>
      <c r="AI15" s="27" t="e">
        <f t="shared" si="19"/>
        <v>#VALUE!</v>
      </c>
      <c r="AJ15" s="59">
        <f t="shared" si="20"/>
        <v>41729</v>
      </c>
      <c r="AK15" s="57">
        <f t="shared" si="21"/>
        <v>14</v>
      </c>
      <c r="AL15" s="57">
        <f t="shared" si="22"/>
        <v>12</v>
      </c>
      <c r="AM15" s="57">
        <f t="shared" si="23"/>
        <v>2014</v>
      </c>
      <c r="AN15" s="57">
        <f t="shared" si="24"/>
        <v>2015</v>
      </c>
      <c r="AO15" s="56" t="e">
        <f>DDB(D15,S15,M15,#REF!)</f>
        <v>#VALUE!</v>
      </c>
      <c r="AP15" s="59">
        <f t="shared" si="25"/>
        <v>41987</v>
      </c>
      <c r="AQ15" s="60">
        <v>41730</v>
      </c>
      <c r="AR15" s="56">
        <f t="shared" si="36"/>
        <v>257</v>
      </c>
      <c r="AT15" s="58" t="e">
        <f t="shared" si="32"/>
        <v>#DIV/0!</v>
      </c>
      <c r="AU15" s="56">
        <f t="shared" si="33"/>
        <v>0</v>
      </c>
    </row>
    <row r="16" spans="1:47">
      <c r="A16" s="42" t="str">
        <f t="shared" si="27"/>
        <v/>
      </c>
      <c r="B16" s="61"/>
      <c r="C16" s="44"/>
      <c r="D16" s="44"/>
      <c r="E16" s="63"/>
      <c r="F16" s="46"/>
      <c r="G16" s="46"/>
      <c r="H16" s="47">
        <v>41899</v>
      </c>
      <c r="I16" s="48"/>
      <c r="J16" s="49">
        <v>41987</v>
      </c>
      <c r="K16" s="50">
        <f t="shared" si="28"/>
        <v>41899</v>
      </c>
      <c r="L16" s="51" t="str">
        <f t="shared" si="29"/>
        <v/>
      </c>
      <c r="M16" s="51" t="str">
        <f t="shared" si="0"/>
        <v/>
      </c>
      <c r="N16" s="51" t="str">
        <f t="shared" si="1"/>
        <v/>
      </c>
      <c r="O16" s="52" t="e">
        <f t="shared" si="34"/>
        <v>#DIV/0!</v>
      </c>
      <c r="P16" s="53" t="str">
        <f t="shared" si="2"/>
        <v/>
      </c>
      <c r="Q16" s="54" t="e">
        <f t="shared" si="35"/>
        <v>#DIV/0!</v>
      </c>
      <c r="R16" s="54" t="e">
        <f t="shared" si="4"/>
        <v>#DIV/0!</v>
      </c>
      <c r="S16" s="53">
        <f t="shared" si="5"/>
        <v>0</v>
      </c>
      <c r="T16" s="53">
        <f t="shared" si="6"/>
        <v>0</v>
      </c>
      <c r="U16" s="53" t="e">
        <f t="shared" si="30"/>
        <v>#DIV/0!</v>
      </c>
      <c r="V16" s="53" t="str">
        <f t="shared" si="7"/>
        <v/>
      </c>
      <c r="W16" s="55" t="str">
        <f t="shared" si="8"/>
        <v>Charge from Profit &amp; Loss Account</v>
      </c>
      <c r="X16" s="27" t="e">
        <f t="shared" si="9"/>
        <v>#DIV/0!</v>
      </c>
      <c r="Y16" s="56" t="e">
        <f t="shared" si="31"/>
        <v>#VALUE!</v>
      </c>
      <c r="Z16" s="57">
        <f t="shared" si="10"/>
        <v>17</v>
      </c>
      <c r="AA16" s="57">
        <f t="shared" si="11"/>
        <v>9</v>
      </c>
      <c r="AB16" s="57">
        <f t="shared" si="12"/>
        <v>2014</v>
      </c>
      <c r="AC16" s="57">
        <f t="shared" si="13"/>
        <v>2015</v>
      </c>
      <c r="AD16" s="58">
        <f t="shared" si="14"/>
        <v>0</v>
      </c>
      <c r="AE16" s="27" t="e">
        <f t="shared" si="15"/>
        <v>#DIV/0!</v>
      </c>
      <c r="AF16" s="27" t="e">
        <f t="shared" si="16"/>
        <v>#DIV/0!</v>
      </c>
      <c r="AG16" s="27" t="e">
        <f t="shared" si="17"/>
        <v>#DIV/0!</v>
      </c>
      <c r="AH16" s="27" t="e">
        <f t="shared" si="18"/>
        <v>#VALUE!</v>
      </c>
      <c r="AI16" s="27" t="e">
        <f t="shared" si="19"/>
        <v>#VALUE!</v>
      </c>
      <c r="AJ16" s="59">
        <f t="shared" si="20"/>
        <v>41729</v>
      </c>
      <c r="AK16" s="57">
        <f t="shared" si="21"/>
        <v>14</v>
      </c>
      <c r="AL16" s="57">
        <f t="shared" si="22"/>
        <v>12</v>
      </c>
      <c r="AM16" s="57">
        <f t="shared" si="23"/>
        <v>2014</v>
      </c>
      <c r="AN16" s="57">
        <f t="shared" si="24"/>
        <v>2015</v>
      </c>
      <c r="AO16" s="56" t="e">
        <f>DDB(D16,S16,M16,#REF!)</f>
        <v>#VALUE!</v>
      </c>
      <c r="AP16" s="59">
        <f t="shared" si="25"/>
        <v>41987</v>
      </c>
      <c r="AQ16" s="60">
        <v>41730</v>
      </c>
      <c r="AR16" s="56">
        <f t="shared" si="36"/>
        <v>257</v>
      </c>
      <c r="AT16" s="58" t="e">
        <f t="shared" si="32"/>
        <v>#DIV/0!</v>
      </c>
      <c r="AU16" s="56">
        <f t="shared" si="33"/>
        <v>0</v>
      </c>
    </row>
    <row r="17" spans="1:47">
      <c r="A17" s="42" t="str">
        <f t="shared" si="27"/>
        <v/>
      </c>
      <c r="B17" s="61"/>
      <c r="C17" s="44"/>
      <c r="D17" s="44"/>
      <c r="E17" s="63"/>
      <c r="F17" s="46"/>
      <c r="G17" s="46"/>
      <c r="H17" s="47"/>
      <c r="I17" s="48"/>
      <c r="J17" s="49"/>
      <c r="K17" s="50">
        <f t="shared" si="28"/>
        <v>0</v>
      </c>
      <c r="L17" s="51" t="str">
        <f t="shared" si="29"/>
        <v/>
      </c>
      <c r="M17" s="51" t="str">
        <f t="shared" si="0"/>
        <v/>
      </c>
      <c r="N17" s="51" t="str">
        <f t="shared" si="1"/>
        <v/>
      </c>
      <c r="O17" s="52" t="e">
        <f t="shared" si="34"/>
        <v>#DIV/0!</v>
      </c>
      <c r="P17" s="53" t="str">
        <f t="shared" si="2"/>
        <v/>
      </c>
      <c r="Q17" s="54" t="e">
        <f t="shared" si="35"/>
        <v>#DIV/0!</v>
      </c>
      <c r="R17" s="54" t="e">
        <f t="shared" si="4"/>
        <v>#DIV/0!</v>
      </c>
      <c r="S17" s="53">
        <f t="shared" si="5"/>
        <v>0</v>
      </c>
      <c r="T17" s="53">
        <f t="shared" si="6"/>
        <v>0</v>
      </c>
      <c r="U17" s="53" t="e">
        <f t="shared" si="30"/>
        <v>#DIV/0!</v>
      </c>
      <c r="V17" s="53" t="str">
        <f t="shared" si="7"/>
        <v/>
      </c>
      <c r="W17" s="55" t="str">
        <f t="shared" si="8"/>
        <v>Charge from Profit &amp; Loss Account</v>
      </c>
      <c r="X17" s="27" t="e">
        <f t="shared" si="9"/>
        <v>#DIV/0!</v>
      </c>
      <c r="Y17" s="56" t="e">
        <f t="shared" si="31"/>
        <v>#VALUE!</v>
      </c>
      <c r="Z17" s="57">
        <f t="shared" si="10"/>
        <v>0</v>
      </c>
      <c r="AA17" s="57">
        <f t="shared" si="11"/>
        <v>1</v>
      </c>
      <c r="AB17" s="57">
        <f t="shared" si="12"/>
        <v>1900</v>
      </c>
      <c r="AC17" s="57">
        <f t="shared" si="13"/>
        <v>1900</v>
      </c>
      <c r="AD17" s="58">
        <f t="shared" si="14"/>
        <v>0</v>
      </c>
      <c r="AE17" s="27" t="e">
        <f t="shared" si="15"/>
        <v>#DIV/0!</v>
      </c>
      <c r="AF17" s="27" t="e">
        <f t="shared" si="16"/>
        <v>#DIV/0!</v>
      </c>
      <c r="AG17" s="27" t="e">
        <f t="shared" si="17"/>
        <v>#DIV/0!</v>
      </c>
      <c r="AH17" s="27" t="e">
        <f t="shared" si="18"/>
        <v>#VALUE!</v>
      </c>
      <c r="AI17" s="27" t="e">
        <f t="shared" si="19"/>
        <v>#VALUE!</v>
      </c>
      <c r="AJ17" s="59">
        <f t="shared" si="20"/>
        <v>41729</v>
      </c>
      <c r="AK17" s="57">
        <f t="shared" si="21"/>
        <v>0</v>
      </c>
      <c r="AL17" s="57">
        <f t="shared" si="22"/>
        <v>1</v>
      </c>
      <c r="AM17" s="57">
        <f t="shared" si="23"/>
        <v>1900</v>
      </c>
      <c r="AN17" s="57">
        <f t="shared" si="24"/>
        <v>1900</v>
      </c>
      <c r="AO17" s="56" t="e">
        <f>DDB(D17,S17,M17,#REF!)</f>
        <v>#VALUE!</v>
      </c>
      <c r="AP17" s="59">
        <f t="shared" si="25"/>
        <v>0</v>
      </c>
      <c r="AQ17" s="60">
        <v>41730</v>
      </c>
      <c r="AR17" s="56">
        <f t="shared" si="36"/>
        <v>-41730</v>
      </c>
      <c r="AT17" s="58" t="e">
        <f t="shared" si="32"/>
        <v>#DIV/0!</v>
      </c>
      <c r="AU17" s="56">
        <f t="shared" si="33"/>
        <v>0</v>
      </c>
    </row>
    <row r="18" spans="1:47">
      <c r="A18" s="42" t="str">
        <f t="shared" si="27"/>
        <v/>
      </c>
      <c r="B18" s="61"/>
      <c r="C18" s="44"/>
      <c r="D18" s="44"/>
      <c r="E18" s="63"/>
      <c r="F18" s="46"/>
      <c r="G18" s="46"/>
      <c r="H18" s="47"/>
      <c r="I18" s="48"/>
      <c r="J18" s="49"/>
      <c r="K18" s="50">
        <f t="shared" si="28"/>
        <v>0</v>
      </c>
      <c r="L18" s="51" t="str">
        <f t="shared" si="29"/>
        <v/>
      </c>
      <c r="M18" s="51" t="str">
        <f t="shared" si="0"/>
        <v/>
      </c>
      <c r="N18" s="51" t="str">
        <f t="shared" si="1"/>
        <v/>
      </c>
      <c r="O18" s="52" t="e">
        <f t="shared" si="34"/>
        <v>#DIV/0!</v>
      </c>
      <c r="P18" s="53" t="str">
        <f t="shared" si="2"/>
        <v/>
      </c>
      <c r="Q18" s="54" t="e">
        <f t="shared" si="35"/>
        <v>#DIV/0!</v>
      </c>
      <c r="R18" s="54" t="e">
        <f t="shared" si="4"/>
        <v>#DIV/0!</v>
      </c>
      <c r="S18" s="53">
        <f t="shared" si="5"/>
        <v>0</v>
      </c>
      <c r="T18" s="53">
        <f t="shared" si="6"/>
        <v>0</v>
      </c>
      <c r="U18" s="53" t="e">
        <f t="shared" si="30"/>
        <v>#DIV/0!</v>
      </c>
      <c r="V18" s="53" t="str">
        <f t="shared" si="7"/>
        <v/>
      </c>
      <c r="W18" s="55" t="str">
        <f t="shared" si="8"/>
        <v>Charge from Profit &amp; Loss Account</v>
      </c>
      <c r="X18" s="27" t="e">
        <f t="shared" si="9"/>
        <v>#DIV/0!</v>
      </c>
      <c r="Y18" s="56" t="e">
        <f t="shared" si="31"/>
        <v>#VALUE!</v>
      </c>
      <c r="Z18" s="57">
        <f t="shared" si="10"/>
        <v>0</v>
      </c>
      <c r="AA18" s="57">
        <f t="shared" si="11"/>
        <v>1</v>
      </c>
      <c r="AB18" s="57">
        <f t="shared" si="12"/>
        <v>1900</v>
      </c>
      <c r="AC18" s="57">
        <f t="shared" si="13"/>
        <v>1900</v>
      </c>
      <c r="AD18" s="58">
        <f t="shared" si="14"/>
        <v>0</v>
      </c>
      <c r="AE18" s="27" t="e">
        <f t="shared" si="15"/>
        <v>#DIV/0!</v>
      </c>
      <c r="AF18" s="27" t="e">
        <f t="shared" si="16"/>
        <v>#DIV/0!</v>
      </c>
      <c r="AG18" s="27" t="e">
        <f t="shared" si="17"/>
        <v>#DIV/0!</v>
      </c>
      <c r="AH18" s="27" t="e">
        <f t="shared" si="18"/>
        <v>#VALUE!</v>
      </c>
      <c r="AI18" s="27" t="e">
        <f t="shared" si="19"/>
        <v>#VALUE!</v>
      </c>
      <c r="AJ18" s="59">
        <f t="shared" si="20"/>
        <v>41729</v>
      </c>
      <c r="AK18" s="57">
        <f t="shared" si="21"/>
        <v>0</v>
      </c>
      <c r="AL18" s="57">
        <f t="shared" si="22"/>
        <v>1</v>
      </c>
      <c r="AM18" s="57">
        <f t="shared" si="23"/>
        <v>1900</v>
      </c>
      <c r="AN18" s="57">
        <f t="shared" si="24"/>
        <v>1900</v>
      </c>
      <c r="AO18" s="56" t="e">
        <f>DDB(D18,S18,M18,#REF!)</f>
        <v>#VALUE!</v>
      </c>
      <c r="AP18" s="59">
        <f t="shared" si="25"/>
        <v>0</v>
      </c>
      <c r="AQ18" s="60">
        <v>41730</v>
      </c>
      <c r="AR18" s="56">
        <f t="shared" si="36"/>
        <v>-41730</v>
      </c>
      <c r="AT18" s="58" t="e">
        <f t="shared" si="32"/>
        <v>#DIV/0!</v>
      </c>
      <c r="AU18" s="56">
        <f t="shared" si="33"/>
        <v>0</v>
      </c>
    </row>
    <row r="19" spans="1:47">
      <c r="A19" s="42" t="str">
        <f t="shared" si="27"/>
        <v/>
      </c>
      <c r="B19" s="61"/>
      <c r="C19" s="44"/>
      <c r="D19" s="44"/>
      <c r="E19" s="63"/>
      <c r="F19" s="46"/>
      <c r="G19" s="46"/>
      <c r="H19" s="47"/>
      <c r="I19" s="48"/>
      <c r="J19" s="49"/>
      <c r="K19" s="50">
        <f t="shared" si="28"/>
        <v>0</v>
      </c>
      <c r="L19" s="51" t="str">
        <f t="shared" si="29"/>
        <v/>
      </c>
      <c r="M19" s="51" t="str">
        <f t="shared" si="0"/>
        <v/>
      </c>
      <c r="N19" s="51" t="str">
        <f t="shared" si="1"/>
        <v/>
      </c>
      <c r="O19" s="52" t="e">
        <f t="shared" si="34"/>
        <v>#DIV/0!</v>
      </c>
      <c r="P19" s="53" t="str">
        <f t="shared" si="2"/>
        <v/>
      </c>
      <c r="Q19" s="54" t="e">
        <f t="shared" si="35"/>
        <v>#DIV/0!</v>
      </c>
      <c r="R19" s="54" t="e">
        <f t="shared" si="4"/>
        <v>#DIV/0!</v>
      </c>
      <c r="S19" s="53">
        <f t="shared" si="5"/>
        <v>0</v>
      </c>
      <c r="T19" s="53">
        <f t="shared" si="6"/>
        <v>0</v>
      </c>
      <c r="U19" s="53" t="e">
        <f t="shared" si="30"/>
        <v>#DIV/0!</v>
      </c>
      <c r="V19" s="53" t="str">
        <f t="shared" si="7"/>
        <v/>
      </c>
      <c r="W19" s="55" t="str">
        <f t="shared" si="8"/>
        <v>Charge from Profit &amp; Loss Account</v>
      </c>
      <c r="X19" s="27" t="e">
        <f t="shared" si="9"/>
        <v>#DIV/0!</v>
      </c>
      <c r="Y19" s="56" t="e">
        <f t="shared" si="31"/>
        <v>#VALUE!</v>
      </c>
      <c r="Z19" s="57">
        <f t="shared" si="10"/>
        <v>0</v>
      </c>
      <c r="AA19" s="57">
        <f t="shared" si="11"/>
        <v>1</v>
      </c>
      <c r="AB19" s="57">
        <f t="shared" si="12"/>
        <v>1900</v>
      </c>
      <c r="AC19" s="57">
        <f t="shared" si="13"/>
        <v>1900</v>
      </c>
      <c r="AD19" s="58">
        <f t="shared" si="14"/>
        <v>0</v>
      </c>
      <c r="AE19" s="27" t="e">
        <f t="shared" si="15"/>
        <v>#DIV/0!</v>
      </c>
      <c r="AF19" s="27" t="e">
        <f t="shared" si="16"/>
        <v>#DIV/0!</v>
      </c>
      <c r="AG19" s="27" t="e">
        <f t="shared" si="17"/>
        <v>#DIV/0!</v>
      </c>
      <c r="AH19" s="27" t="e">
        <f t="shared" si="18"/>
        <v>#VALUE!</v>
      </c>
      <c r="AI19" s="27" t="e">
        <f t="shared" si="19"/>
        <v>#VALUE!</v>
      </c>
      <c r="AJ19" s="59">
        <f t="shared" si="20"/>
        <v>41729</v>
      </c>
      <c r="AK19" s="57">
        <f t="shared" si="21"/>
        <v>0</v>
      </c>
      <c r="AL19" s="57">
        <f t="shared" si="22"/>
        <v>1</v>
      </c>
      <c r="AM19" s="57">
        <f t="shared" si="23"/>
        <v>1900</v>
      </c>
      <c r="AN19" s="57">
        <f t="shared" si="24"/>
        <v>1900</v>
      </c>
      <c r="AO19" s="56" t="e">
        <f>DDB(D19,S19,M19,#REF!)</f>
        <v>#VALUE!</v>
      </c>
      <c r="AP19" s="59">
        <f t="shared" si="25"/>
        <v>0</v>
      </c>
      <c r="AQ19" s="60">
        <v>41730</v>
      </c>
      <c r="AR19" s="56">
        <f t="shared" si="36"/>
        <v>-41730</v>
      </c>
      <c r="AT19" s="58" t="e">
        <f t="shared" si="32"/>
        <v>#DIV/0!</v>
      </c>
      <c r="AU19" s="56">
        <f t="shared" si="33"/>
        <v>0</v>
      </c>
    </row>
    <row r="20" spans="1:47">
      <c r="A20" s="42" t="str">
        <f t="shared" si="27"/>
        <v/>
      </c>
      <c r="B20" s="61"/>
      <c r="C20" s="44"/>
      <c r="D20" s="44"/>
      <c r="E20" s="63"/>
      <c r="F20" s="46"/>
      <c r="G20" s="46"/>
      <c r="H20" s="47"/>
      <c r="I20" s="48"/>
      <c r="J20" s="49"/>
      <c r="K20" s="50">
        <f t="shared" si="28"/>
        <v>0</v>
      </c>
      <c r="L20" s="51" t="str">
        <f t="shared" si="29"/>
        <v/>
      </c>
      <c r="M20" s="51" t="str">
        <f t="shared" si="0"/>
        <v/>
      </c>
      <c r="N20" s="51" t="str">
        <f t="shared" si="1"/>
        <v/>
      </c>
      <c r="O20" s="52" t="e">
        <f t="shared" si="34"/>
        <v>#DIV/0!</v>
      </c>
      <c r="P20" s="53" t="str">
        <f t="shared" si="2"/>
        <v/>
      </c>
      <c r="Q20" s="54" t="e">
        <f t="shared" si="35"/>
        <v>#DIV/0!</v>
      </c>
      <c r="R20" s="54" t="e">
        <f t="shared" si="4"/>
        <v>#DIV/0!</v>
      </c>
      <c r="S20" s="53">
        <f t="shared" si="5"/>
        <v>0</v>
      </c>
      <c r="T20" s="53">
        <f t="shared" si="6"/>
        <v>0</v>
      </c>
      <c r="U20" s="53" t="e">
        <f t="shared" si="30"/>
        <v>#DIV/0!</v>
      </c>
      <c r="V20" s="53" t="str">
        <f t="shared" si="7"/>
        <v/>
      </c>
      <c r="W20" s="55" t="str">
        <f t="shared" si="8"/>
        <v>Charge from Profit &amp; Loss Account</v>
      </c>
      <c r="X20" s="27" t="e">
        <f t="shared" si="9"/>
        <v>#DIV/0!</v>
      </c>
      <c r="Y20" s="56" t="e">
        <f t="shared" si="31"/>
        <v>#VALUE!</v>
      </c>
      <c r="Z20" s="57">
        <f t="shared" si="10"/>
        <v>0</v>
      </c>
      <c r="AA20" s="57">
        <f t="shared" si="11"/>
        <v>1</v>
      </c>
      <c r="AB20" s="57">
        <f t="shared" si="12"/>
        <v>1900</v>
      </c>
      <c r="AC20" s="57">
        <f t="shared" si="13"/>
        <v>1900</v>
      </c>
      <c r="AD20" s="58">
        <f t="shared" si="14"/>
        <v>0</v>
      </c>
      <c r="AE20" s="27" t="e">
        <f t="shared" si="15"/>
        <v>#DIV/0!</v>
      </c>
      <c r="AF20" s="27" t="e">
        <f t="shared" si="16"/>
        <v>#DIV/0!</v>
      </c>
      <c r="AG20" s="27" t="e">
        <f t="shared" si="17"/>
        <v>#DIV/0!</v>
      </c>
      <c r="AH20" s="27" t="e">
        <f t="shared" si="18"/>
        <v>#VALUE!</v>
      </c>
      <c r="AI20" s="27" t="e">
        <f t="shared" si="19"/>
        <v>#VALUE!</v>
      </c>
      <c r="AJ20" s="59">
        <f t="shared" si="20"/>
        <v>41729</v>
      </c>
      <c r="AK20" s="57">
        <f t="shared" si="21"/>
        <v>0</v>
      </c>
      <c r="AL20" s="57">
        <f t="shared" si="22"/>
        <v>1</v>
      </c>
      <c r="AM20" s="57">
        <f t="shared" si="23"/>
        <v>1900</v>
      </c>
      <c r="AN20" s="57">
        <f t="shared" si="24"/>
        <v>1900</v>
      </c>
      <c r="AO20" s="56" t="e">
        <f>DDB(D20,S20,M20,#REF!)</f>
        <v>#VALUE!</v>
      </c>
      <c r="AP20" s="59">
        <f t="shared" si="25"/>
        <v>0</v>
      </c>
      <c r="AQ20" s="60">
        <v>41730</v>
      </c>
      <c r="AR20" s="56">
        <f t="shared" si="36"/>
        <v>-41730</v>
      </c>
      <c r="AT20" s="58" t="e">
        <f t="shared" si="32"/>
        <v>#DIV/0!</v>
      </c>
      <c r="AU20" s="56">
        <f t="shared" si="33"/>
        <v>0</v>
      </c>
    </row>
    <row r="21" spans="1:47">
      <c r="A21" s="42" t="str">
        <f t="shared" si="27"/>
        <v/>
      </c>
      <c r="B21" s="61"/>
      <c r="C21" s="44"/>
      <c r="D21" s="44"/>
      <c r="E21" s="63"/>
      <c r="F21" s="46"/>
      <c r="G21" s="46"/>
      <c r="H21" s="47"/>
      <c r="I21" s="48"/>
      <c r="J21" s="49"/>
      <c r="K21" s="50">
        <f t="shared" si="28"/>
        <v>0</v>
      </c>
      <c r="L21" s="51" t="str">
        <f t="shared" si="29"/>
        <v/>
      </c>
      <c r="M21" s="51" t="str">
        <f t="shared" si="0"/>
        <v/>
      </c>
      <c r="N21" s="51" t="str">
        <f t="shared" si="1"/>
        <v/>
      </c>
      <c r="O21" s="52" t="e">
        <f t="shared" si="34"/>
        <v>#DIV/0!</v>
      </c>
      <c r="P21" s="53" t="str">
        <f t="shared" si="2"/>
        <v/>
      </c>
      <c r="Q21" s="54" t="e">
        <f t="shared" si="35"/>
        <v>#DIV/0!</v>
      </c>
      <c r="R21" s="54" t="e">
        <f t="shared" si="4"/>
        <v>#DIV/0!</v>
      </c>
      <c r="S21" s="53">
        <f t="shared" si="5"/>
        <v>0</v>
      </c>
      <c r="T21" s="53">
        <f t="shared" si="6"/>
        <v>0</v>
      </c>
      <c r="U21" s="53" t="e">
        <f t="shared" si="30"/>
        <v>#DIV/0!</v>
      </c>
      <c r="V21" s="53" t="str">
        <f t="shared" si="7"/>
        <v/>
      </c>
      <c r="W21" s="55" t="str">
        <f t="shared" si="8"/>
        <v>Charge from Profit &amp; Loss Account</v>
      </c>
      <c r="X21" s="27" t="e">
        <f t="shared" si="9"/>
        <v>#DIV/0!</v>
      </c>
      <c r="Y21" s="56" t="e">
        <f t="shared" si="31"/>
        <v>#VALUE!</v>
      </c>
      <c r="Z21" s="57">
        <f t="shared" si="10"/>
        <v>0</v>
      </c>
      <c r="AA21" s="57">
        <f t="shared" si="11"/>
        <v>1</v>
      </c>
      <c r="AB21" s="57">
        <f t="shared" si="12"/>
        <v>1900</v>
      </c>
      <c r="AC21" s="57">
        <f t="shared" si="13"/>
        <v>1900</v>
      </c>
      <c r="AD21" s="58">
        <f t="shared" si="14"/>
        <v>0</v>
      </c>
      <c r="AE21" s="27" t="e">
        <f t="shared" si="15"/>
        <v>#DIV/0!</v>
      </c>
      <c r="AF21" s="27" t="e">
        <f t="shared" si="16"/>
        <v>#DIV/0!</v>
      </c>
      <c r="AG21" s="27" t="e">
        <f t="shared" si="17"/>
        <v>#DIV/0!</v>
      </c>
      <c r="AH21" s="27" t="e">
        <f t="shared" si="18"/>
        <v>#VALUE!</v>
      </c>
      <c r="AI21" s="27" t="e">
        <f t="shared" si="19"/>
        <v>#VALUE!</v>
      </c>
      <c r="AJ21" s="59">
        <f t="shared" si="20"/>
        <v>41729</v>
      </c>
      <c r="AK21" s="57">
        <f t="shared" si="21"/>
        <v>0</v>
      </c>
      <c r="AL21" s="57">
        <f t="shared" si="22"/>
        <v>1</v>
      </c>
      <c r="AM21" s="57">
        <f t="shared" si="23"/>
        <v>1900</v>
      </c>
      <c r="AN21" s="57">
        <f t="shared" si="24"/>
        <v>1900</v>
      </c>
      <c r="AO21" s="56" t="e">
        <f>DDB(D21,S21,M21,#REF!)</f>
        <v>#VALUE!</v>
      </c>
      <c r="AP21" s="59">
        <f t="shared" si="25"/>
        <v>0</v>
      </c>
      <c r="AQ21" s="60">
        <v>41730</v>
      </c>
      <c r="AR21" s="56">
        <f t="shared" si="36"/>
        <v>-41730</v>
      </c>
      <c r="AT21" s="58" t="e">
        <f t="shared" si="32"/>
        <v>#DIV/0!</v>
      </c>
      <c r="AU21" s="56">
        <f t="shared" si="33"/>
        <v>0</v>
      </c>
    </row>
    <row r="22" spans="1:47">
      <c r="A22" s="42" t="str">
        <f t="shared" si="27"/>
        <v/>
      </c>
      <c r="B22" s="61"/>
      <c r="C22" s="44"/>
      <c r="D22" s="44"/>
      <c r="E22" s="63"/>
      <c r="F22" s="46"/>
      <c r="G22" s="46"/>
      <c r="H22" s="47"/>
      <c r="I22" s="48"/>
      <c r="J22" s="49"/>
      <c r="K22" s="50">
        <f t="shared" si="28"/>
        <v>0</v>
      </c>
      <c r="L22" s="51" t="str">
        <f t="shared" si="29"/>
        <v/>
      </c>
      <c r="M22" s="51" t="str">
        <f t="shared" si="0"/>
        <v/>
      </c>
      <c r="N22" s="51" t="str">
        <f t="shared" si="1"/>
        <v/>
      </c>
      <c r="O22" s="52" t="e">
        <f t="shared" si="34"/>
        <v>#DIV/0!</v>
      </c>
      <c r="P22" s="53" t="str">
        <f t="shared" si="2"/>
        <v/>
      </c>
      <c r="Q22" s="54" t="e">
        <f t="shared" si="35"/>
        <v>#DIV/0!</v>
      </c>
      <c r="R22" s="54" t="e">
        <f t="shared" si="4"/>
        <v>#DIV/0!</v>
      </c>
      <c r="S22" s="53">
        <f t="shared" si="5"/>
        <v>0</v>
      </c>
      <c r="T22" s="53">
        <f t="shared" si="6"/>
        <v>0</v>
      </c>
      <c r="U22" s="53" t="e">
        <f t="shared" si="30"/>
        <v>#DIV/0!</v>
      </c>
      <c r="V22" s="53" t="str">
        <f t="shared" si="7"/>
        <v/>
      </c>
      <c r="W22" s="55" t="str">
        <f t="shared" si="8"/>
        <v>Charge from Profit &amp; Loss Account</v>
      </c>
      <c r="X22" s="27" t="e">
        <f t="shared" si="9"/>
        <v>#DIV/0!</v>
      </c>
      <c r="Y22" s="56" t="e">
        <f t="shared" si="31"/>
        <v>#VALUE!</v>
      </c>
      <c r="Z22" s="57">
        <f t="shared" si="10"/>
        <v>0</v>
      </c>
      <c r="AA22" s="57">
        <f t="shared" si="11"/>
        <v>1</v>
      </c>
      <c r="AB22" s="57">
        <f t="shared" si="12"/>
        <v>1900</v>
      </c>
      <c r="AC22" s="57">
        <f t="shared" si="13"/>
        <v>1900</v>
      </c>
      <c r="AD22" s="58">
        <f t="shared" si="14"/>
        <v>0</v>
      </c>
      <c r="AE22" s="27" t="e">
        <f t="shared" si="15"/>
        <v>#DIV/0!</v>
      </c>
      <c r="AF22" s="27" t="e">
        <f t="shared" si="16"/>
        <v>#DIV/0!</v>
      </c>
      <c r="AG22" s="27" t="e">
        <f t="shared" si="17"/>
        <v>#DIV/0!</v>
      </c>
      <c r="AH22" s="27" t="e">
        <f t="shared" si="18"/>
        <v>#VALUE!</v>
      </c>
      <c r="AI22" s="27" t="e">
        <f t="shared" si="19"/>
        <v>#VALUE!</v>
      </c>
      <c r="AJ22" s="59">
        <f t="shared" si="20"/>
        <v>41729</v>
      </c>
      <c r="AK22" s="57">
        <f t="shared" si="21"/>
        <v>0</v>
      </c>
      <c r="AL22" s="57">
        <f t="shared" si="22"/>
        <v>1</v>
      </c>
      <c r="AM22" s="57">
        <f t="shared" si="23"/>
        <v>1900</v>
      </c>
      <c r="AN22" s="57">
        <f t="shared" si="24"/>
        <v>1900</v>
      </c>
      <c r="AO22" s="56" t="e">
        <f>DDB(D22,S22,M22,#REF!)</f>
        <v>#VALUE!</v>
      </c>
      <c r="AP22" s="59">
        <f t="shared" si="25"/>
        <v>0</v>
      </c>
      <c r="AQ22" s="60">
        <v>41730</v>
      </c>
      <c r="AR22" s="56">
        <f t="shared" si="36"/>
        <v>-41730</v>
      </c>
      <c r="AT22" s="58" t="e">
        <f t="shared" si="32"/>
        <v>#DIV/0!</v>
      </c>
      <c r="AU22" s="56">
        <f t="shared" si="33"/>
        <v>0</v>
      </c>
    </row>
    <row r="23" spans="1:47">
      <c r="A23" s="42" t="str">
        <f t="shared" si="27"/>
        <v/>
      </c>
      <c r="B23" s="61"/>
      <c r="C23" s="44"/>
      <c r="D23" s="44"/>
      <c r="E23" s="63"/>
      <c r="F23" s="46"/>
      <c r="G23" s="46"/>
      <c r="H23" s="47"/>
      <c r="I23" s="48"/>
      <c r="J23" s="49"/>
      <c r="K23" s="50">
        <f t="shared" si="28"/>
        <v>0</v>
      </c>
      <c r="L23" s="51" t="str">
        <f t="shared" si="29"/>
        <v/>
      </c>
      <c r="M23" s="51" t="str">
        <f t="shared" si="0"/>
        <v/>
      </c>
      <c r="N23" s="51" t="str">
        <f t="shared" si="1"/>
        <v/>
      </c>
      <c r="O23" s="52" t="e">
        <f t="shared" si="34"/>
        <v>#DIV/0!</v>
      </c>
      <c r="P23" s="53" t="str">
        <f t="shared" si="2"/>
        <v/>
      </c>
      <c r="Q23" s="54" t="e">
        <f t="shared" si="35"/>
        <v>#DIV/0!</v>
      </c>
      <c r="R23" s="54" t="e">
        <f t="shared" si="4"/>
        <v>#DIV/0!</v>
      </c>
      <c r="S23" s="53">
        <f t="shared" si="5"/>
        <v>0</v>
      </c>
      <c r="T23" s="53">
        <f t="shared" si="6"/>
        <v>0</v>
      </c>
      <c r="U23" s="53" t="e">
        <f t="shared" si="30"/>
        <v>#DIV/0!</v>
      </c>
      <c r="V23" s="53" t="str">
        <f t="shared" si="7"/>
        <v/>
      </c>
      <c r="W23" s="55" t="str">
        <f t="shared" si="8"/>
        <v>Charge from Profit &amp; Loss Account</v>
      </c>
      <c r="X23" s="27" t="e">
        <f t="shared" si="9"/>
        <v>#DIV/0!</v>
      </c>
      <c r="Y23" s="56" t="e">
        <f t="shared" si="31"/>
        <v>#VALUE!</v>
      </c>
      <c r="Z23" s="57">
        <f t="shared" si="10"/>
        <v>0</v>
      </c>
      <c r="AA23" s="57">
        <f t="shared" si="11"/>
        <v>1</v>
      </c>
      <c r="AB23" s="57">
        <f t="shared" si="12"/>
        <v>1900</v>
      </c>
      <c r="AC23" s="57">
        <f t="shared" si="13"/>
        <v>1900</v>
      </c>
      <c r="AD23" s="58">
        <f t="shared" si="14"/>
        <v>0</v>
      </c>
      <c r="AE23" s="27" t="e">
        <f t="shared" si="15"/>
        <v>#DIV/0!</v>
      </c>
      <c r="AF23" s="27" t="e">
        <f t="shared" si="16"/>
        <v>#DIV/0!</v>
      </c>
      <c r="AG23" s="27" t="e">
        <f t="shared" si="17"/>
        <v>#DIV/0!</v>
      </c>
      <c r="AH23" s="27" t="e">
        <f t="shared" si="18"/>
        <v>#VALUE!</v>
      </c>
      <c r="AI23" s="27" t="e">
        <f t="shared" si="19"/>
        <v>#VALUE!</v>
      </c>
      <c r="AJ23" s="59">
        <f t="shared" si="20"/>
        <v>41729</v>
      </c>
      <c r="AK23" s="57">
        <f t="shared" si="21"/>
        <v>0</v>
      </c>
      <c r="AL23" s="57">
        <f t="shared" si="22"/>
        <v>1</v>
      </c>
      <c r="AM23" s="57">
        <f t="shared" si="23"/>
        <v>1900</v>
      </c>
      <c r="AN23" s="57">
        <f t="shared" si="24"/>
        <v>1900</v>
      </c>
      <c r="AO23" s="56" t="e">
        <f>DDB(D23,S23,M23,#REF!)</f>
        <v>#VALUE!</v>
      </c>
      <c r="AP23" s="59">
        <f t="shared" si="25"/>
        <v>0</v>
      </c>
      <c r="AQ23" s="60">
        <v>41730</v>
      </c>
      <c r="AR23" s="56">
        <f t="shared" si="36"/>
        <v>-41730</v>
      </c>
      <c r="AT23" s="58" t="e">
        <f t="shared" si="32"/>
        <v>#DIV/0!</v>
      </c>
      <c r="AU23" s="56">
        <f t="shared" si="33"/>
        <v>0</v>
      </c>
    </row>
    <row r="24" spans="1:47">
      <c r="A24" s="42" t="str">
        <f t="shared" si="27"/>
        <v/>
      </c>
      <c r="B24" s="61"/>
      <c r="C24" s="44"/>
      <c r="D24" s="44"/>
      <c r="E24" s="63"/>
      <c r="F24" s="46"/>
      <c r="G24" s="46"/>
      <c r="H24" s="47"/>
      <c r="I24" s="48"/>
      <c r="J24" s="49"/>
      <c r="K24" s="50">
        <f t="shared" si="28"/>
        <v>0</v>
      </c>
      <c r="L24" s="51" t="str">
        <f t="shared" si="29"/>
        <v/>
      </c>
      <c r="M24" s="51" t="str">
        <f t="shared" si="0"/>
        <v/>
      </c>
      <c r="N24" s="51" t="str">
        <f t="shared" si="1"/>
        <v/>
      </c>
      <c r="O24" s="52" t="e">
        <f t="shared" si="34"/>
        <v>#DIV/0!</v>
      </c>
      <c r="P24" s="53" t="str">
        <f t="shared" si="2"/>
        <v/>
      </c>
      <c r="Q24" s="54" t="e">
        <f t="shared" si="35"/>
        <v>#DIV/0!</v>
      </c>
      <c r="R24" s="54" t="e">
        <f t="shared" si="4"/>
        <v>#DIV/0!</v>
      </c>
      <c r="S24" s="53">
        <f t="shared" si="5"/>
        <v>0</v>
      </c>
      <c r="T24" s="53">
        <f t="shared" si="6"/>
        <v>0</v>
      </c>
      <c r="U24" s="53" t="e">
        <f t="shared" si="30"/>
        <v>#DIV/0!</v>
      </c>
      <c r="V24" s="53" t="str">
        <f t="shared" si="7"/>
        <v/>
      </c>
      <c r="W24" s="55" t="str">
        <f t="shared" si="8"/>
        <v>Charge from Profit &amp; Loss Account</v>
      </c>
      <c r="X24" s="27" t="e">
        <f t="shared" si="9"/>
        <v>#DIV/0!</v>
      </c>
      <c r="Y24" s="56" t="e">
        <f t="shared" si="31"/>
        <v>#VALUE!</v>
      </c>
      <c r="Z24" s="57">
        <f t="shared" si="10"/>
        <v>0</v>
      </c>
      <c r="AA24" s="57">
        <f t="shared" si="11"/>
        <v>1</v>
      </c>
      <c r="AB24" s="57">
        <f t="shared" si="12"/>
        <v>1900</v>
      </c>
      <c r="AC24" s="57">
        <f t="shared" si="13"/>
        <v>1900</v>
      </c>
      <c r="AD24" s="58">
        <f t="shared" si="14"/>
        <v>0</v>
      </c>
      <c r="AE24" s="27" t="e">
        <f t="shared" si="15"/>
        <v>#DIV/0!</v>
      </c>
      <c r="AF24" s="27" t="e">
        <f t="shared" si="16"/>
        <v>#DIV/0!</v>
      </c>
      <c r="AG24" s="27" t="e">
        <f t="shared" si="17"/>
        <v>#DIV/0!</v>
      </c>
      <c r="AH24" s="27" t="e">
        <f t="shared" si="18"/>
        <v>#VALUE!</v>
      </c>
      <c r="AI24" s="27" t="e">
        <f t="shared" si="19"/>
        <v>#VALUE!</v>
      </c>
      <c r="AJ24" s="59">
        <f t="shared" si="20"/>
        <v>41729</v>
      </c>
      <c r="AK24" s="57">
        <f t="shared" si="21"/>
        <v>0</v>
      </c>
      <c r="AL24" s="57">
        <f t="shared" si="22"/>
        <v>1</v>
      </c>
      <c r="AM24" s="57">
        <f t="shared" si="23"/>
        <v>1900</v>
      </c>
      <c r="AN24" s="57">
        <f t="shared" si="24"/>
        <v>1900</v>
      </c>
      <c r="AO24" s="56" t="e">
        <f>DDB(D24,S24,M24,#REF!)</f>
        <v>#VALUE!</v>
      </c>
      <c r="AP24" s="59">
        <f t="shared" si="25"/>
        <v>0</v>
      </c>
      <c r="AQ24" s="60">
        <v>41730</v>
      </c>
      <c r="AR24" s="56">
        <f t="shared" si="36"/>
        <v>-41730</v>
      </c>
      <c r="AT24" s="58" t="e">
        <f t="shared" si="32"/>
        <v>#DIV/0!</v>
      </c>
      <c r="AU24" s="56">
        <f t="shared" si="33"/>
        <v>0</v>
      </c>
    </row>
    <row r="25" spans="1:47">
      <c r="A25" s="42" t="str">
        <f t="shared" si="27"/>
        <v/>
      </c>
      <c r="B25" s="61"/>
      <c r="C25" s="44"/>
      <c r="D25" s="44"/>
      <c r="E25" s="63"/>
      <c r="F25" s="46"/>
      <c r="G25" s="46"/>
      <c r="H25" s="47"/>
      <c r="I25" s="48"/>
      <c r="J25" s="49"/>
      <c r="K25" s="50">
        <f t="shared" si="28"/>
        <v>0</v>
      </c>
      <c r="L25" s="51" t="str">
        <f t="shared" si="29"/>
        <v/>
      </c>
      <c r="M25" s="51" t="str">
        <f t="shared" si="0"/>
        <v/>
      </c>
      <c r="N25" s="51" t="str">
        <f t="shared" si="1"/>
        <v/>
      </c>
      <c r="O25" s="52" t="e">
        <f t="shared" si="34"/>
        <v>#DIV/0!</v>
      </c>
      <c r="P25" s="53" t="str">
        <f t="shared" si="2"/>
        <v/>
      </c>
      <c r="Q25" s="54" t="e">
        <f t="shared" si="35"/>
        <v>#DIV/0!</v>
      </c>
      <c r="R25" s="54" t="e">
        <f t="shared" si="4"/>
        <v>#DIV/0!</v>
      </c>
      <c r="S25" s="53">
        <f t="shared" si="5"/>
        <v>0</v>
      </c>
      <c r="T25" s="53">
        <f t="shared" si="6"/>
        <v>0</v>
      </c>
      <c r="U25" s="53" t="e">
        <f t="shared" si="30"/>
        <v>#DIV/0!</v>
      </c>
      <c r="V25" s="53" t="str">
        <f t="shared" si="7"/>
        <v/>
      </c>
      <c r="W25" s="55" t="str">
        <f t="shared" si="8"/>
        <v>Charge from Profit &amp; Loss Account</v>
      </c>
      <c r="X25" s="27" t="e">
        <f t="shared" si="9"/>
        <v>#DIV/0!</v>
      </c>
      <c r="Y25" s="56" t="e">
        <f t="shared" si="31"/>
        <v>#VALUE!</v>
      </c>
      <c r="Z25" s="57">
        <f t="shared" si="10"/>
        <v>0</v>
      </c>
      <c r="AA25" s="57">
        <f t="shared" si="11"/>
        <v>1</v>
      </c>
      <c r="AB25" s="57">
        <f t="shared" si="12"/>
        <v>1900</v>
      </c>
      <c r="AC25" s="57">
        <f t="shared" si="13"/>
        <v>1900</v>
      </c>
      <c r="AD25" s="58">
        <f t="shared" si="14"/>
        <v>0</v>
      </c>
      <c r="AE25" s="27" t="e">
        <f t="shared" si="15"/>
        <v>#DIV/0!</v>
      </c>
      <c r="AF25" s="27" t="e">
        <f t="shared" si="16"/>
        <v>#DIV/0!</v>
      </c>
      <c r="AG25" s="27" t="e">
        <f t="shared" si="17"/>
        <v>#DIV/0!</v>
      </c>
      <c r="AH25" s="27" t="e">
        <f t="shared" si="18"/>
        <v>#VALUE!</v>
      </c>
      <c r="AI25" s="27" t="e">
        <f t="shared" si="19"/>
        <v>#VALUE!</v>
      </c>
      <c r="AJ25" s="59">
        <f t="shared" si="20"/>
        <v>41729</v>
      </c>
      <c r="AK25" s="57">
        <f t="shared" si="21"/>
        <v>0</v>
      </c>
      <c r="AL25" s="57">
        <f t="shared" si="22"/>
        <v>1</v>
      </c>
      <c r="AM25" s="57">
        <f t="shared" si="23"/>
        <v>1900</v>
      </c>
      <c r="AN25" s="57">
        <f t="shared" si="24"/>
        <v>1900</v>
      </c>
      <c r="AO25" s="56" t="e">
        <f>DDB(D25,S25,M25,#REF!)</f>
        <v>#VALUE!</v>
      </c>
      <c r="AP25" s="59">
        <f t="shared" si="25"/>
        <v>0</v>
      </c>
      <c r="AQ25" s="60">
        <v>41730</v>
      </c>
      <c r="AR25" s="56">
        <f t="shared" si="36"/>
        <v>-41730</v>
      </c>
      <c r="AT25" s="58" t="e">
        <f t="shared" si="32"/>
        <v>#DIV/0!</v>
      </c>
      <c r="AU25" s="56">
        <f t="shared" si="33"/>
        <v>0</v>
      </c>
    </row>
    <row r="26" spans="1:47">
      <c r="A26" s="42" t="str">
        <f t="shared" si="27"/>
        <v/>
      </c>
      <c r="B26" s="61"/>
      <c r="C26" s="44"/>
      <c r="D26" s="44"/>
      <c r="E26" s="63"/>
      <c r="F26" s="46"/>
      <c r="G26" s="46"/>
      <c r="H26" s="47"/>
      <c r="I26" s="48"/>
      <c r="J26" s="49"/>
      <c r="K26" s="50">
        <f t="shared" si="28"/>
        <v>0</v>
      </c>
      <c r="L26" s="51" t="str">
        <f t="shared" si="29"/>
        <v/>
      </c>
      <c r="M26" s="51" t="str">
        <f t="shared" si="0"/>
        <v/>
      </c>
      <c r="N26" s="51" t="str">
        <f t="shared" si="1"/>
        <v/>
      </c>
      <c r="O26" s="52" t="e">
        <f t="shared" si="34"/>
        <v>#DIV/0!</v>
      </c>
      <c r="P26" s="53" t="str">
        <f t="shared" si="2"/>
        <v/>
      </c>
      <c r="Q26" s="54" t="e">
        <f t="shared" si="35"/>
        <v>#DIV/0!</v>
      </c>
      <c r="R26" s="54" t="e">
        <f t="shared" si="4"/>
        <v>#DIV/0!</v>
      </c>
      <c r="S26" s="53">
        <f t="shared" si="5"/>
        <v>0</v>
      </c>
      <c r="T26" s="53">
        <f t="shared" si="6"/>
        <v>0</v>
      </c>
      <c r="U26" s="53" t="e">
        <f t="shared" si="30"/>
        <v>#DIV/0!</v>
      </c>
      <c r="V26" s="53" t="str">
        <f t="shared" si="7"/>
        <v/>
      </c>
      <c r="W26" s="55" t="str">
        <f t="shared" si="8"/>
        <v>Charge from Profit &amp; Loss Account</v>
      </c>
      <c r="X26" s="27" t="e">
        <f t="shared" si="9"/>
        <v>#DIV/0!</v>
      </c>
      <c r="Y26" s="56" t="e">
        <f t="shared" si="31"/>
        <v>#VALUE!</v>
      </c>
      <c r="Z26" s="57">
        <f t="shared" si="10"/>
        <v>0</v>
      </c>
      <c r="AA26" s="57">
        <f t="shared" si="11"/>
        <v>1</v>
      </c>
      <c r="AB26" s="57">
        <f t="shared" si="12"/>
        <v>1900</v>
      </c>
      <c r="AC26" s="57">
        <f t="shared" si="13"/>
        <v>1900</v>
      </c>
      <c r="AD26" s="58">
        <f t="shared" si="14"/>
        <v>0</v>
      </c>
      <c r="AE26" s="27" t="e">
        <f t="shared" si="15"/>
        <v>#DIV/0!</v>
      </c>
      <c r="AF26" s="27" t="e">
        <f t="shared" si="16"/>
        <v>#DIV/0!</v>
      </c>
      <c r="AG26" s="27" t="e">
        <f t="shared" si="17"/>
        <v>#DIV/0!</v>
      </c>
      <c r="AH26" s="27" t="e">
        <f t="shared" si="18"/>
        <v>#VALUE!</v>
      </c>
      <c r="AI26" s="27" t="e">
        <f t="shared" si="19"/>
        <v>#VALUE!</v>
      </c>
      <c r="AJ26" s="59">
        <f t="shared" si="20"/>
        <v>41729</v>
      </c>
      <c r="AK26" s="57">
        <f t="shared" si="21"/>
        <v>0</v>
      </c>
      <c r="AL26" s="57">
        <f t="shared" si="22"/>
        <v>1</v>
      </c>
      <c r="AM26" s="57">
        <f t="shared" si="23"/>
        <v>1900</v>
      </c>
      <c r="AN26" s="57">
        <f t="shared" si="24"/>
        <v>1900</v>
      </c>
      <c r="AO26" s="56" t="e">
        <f>DDB(D26,S26,M26,#REF!)</f>
        <v>#VALUE!</v>
      </c>
      <c r="AP26" s="59">
        <f t="shared" si="25"/>
        <v>0</v>
      </c>
      <c r="AQ26" s="60">
        <v>41730</v>
      </c>
      <c r="AR26" s="56">
        <f t="shared" si="36"/>
        <v>-41730</v>
      </c>
      <c r="AT26" s="58" t="e">
        <f t="shared" si="32"/>
        <v>#DIV/0!</v>
      </c>
      <c r="AU26" s="56">
        <f t="shared" si="33"/>
        <v>0</v>
      </c>
    </row>
    <row r="27" spans="1:47">
      <c r="A27" s="42" t="str">
        <f t="shared" si="27"/>
        <v/>
      </c>
      <c r="B27" s="61"/>
      <c r="C27" s="44"/>
      <c r="D27" s="44"/>
      <c r="E27" s="63"/>
      <c r="F27" s="46"/>
      <c r="G27" s="46"/>
      <c r="H27" s="47"/>
      <c r="I27" s="48"/>
      <c r="J27" s="49"/>
      <c r="K27" s="50">
        <f t="shared" si="28"/>
        <v>0</v>
      </c>
      <c r="L27" s="51" t="str">
        <f t="shared" si="29"/>
        <v/>
      </c>
      <c r="M27" s="51" t="str">
        <f t="shared" si="0"/>
        <v/>
      </c>
      <c r="N27" s="51" t="str">
        <f t="shared" si="1"/>
        <v/>
      </c>
      <c r="O27" s="52" t="e">
        <f t="shared" si="34"/>
        <v>#DIV/0!</v>
      </c>
      <c r="P27" s="53" t="str">
        <f t="shared" si="2"/>
        <v/>
      </c>
      <c r="Q27" s="54" t="e">
        <f t="shared" si="35"/>
        <v>#DIV/0!</v>
      </c>
      <c r="R27" s="54" t="e">
        <f t="shared" si="4"/>
        <v>#DIV/0!</v>
      </c>
      <c r="S27" s="53">
        <f t="shared" si="5"/>
        <v>0</v>
      </c>
      <c r="T27" s="53">
        <f t="shared" si="6"/>
        <v>0</v>
      </c>
      <c r="U27" s="53" t="e">
        <f t="shared" si="30"/>
        <v>#DIV/0!</v>
      </c>
      <c r="V27" s="53" t="str">
        <f t="shared" si="7"/>
        <v/>
      </c>
      <c r="W27" s="55" t="str">
        <f t="shared" si="8"/>
        <v>Charge from Profit &amp; Loss Account</v>
      </c>
      <c r="X27" s="27" t="e">
        <f t="shared" si="9"/>
        <v>#DIV/0!</v>
      </c>
      <c r="Y27" s="56" t="e">
        <f t="shared" si="31"/>
        <v>#VALUE!</v>
      </c>
      <c r="Z27" s="57">
        <f t="shared" si="10"/>
        <v>0</v>
      </c>
      <c r="AA27" s="57">
        <f t="shared" si="11"/>
        <v>1</v>
      </c>
      <c r="AB27" s="57">
        <f t="shared" si="12"/>
        <v>1900</v>
      </c>
      <c r="AC27" s="57">
        <f t="shared" si="13"/>
        <v>1900</v>
      </c>
      <c r="AD27" s="58">
        <f t="shared" si="14"/>
        <v>0</v>
      </c>
      <c r="AE27" s="27" t="e">
        <f t="shared" si="15"/>
        <v>#DIV/0!</v>
      </c>
      <c r="AF27" s="27" t="e">
        <f t="shared" si="16"/>
        <v>#DIV/0!</v>
      </c>
      <c r="AG27" s="27" t="e">
        <f t="shared" si="17"/>
        <v>#DIV/0!</v>
      </c>
      <c r="AH27" s="27" t="e">
        <f t="shared" si="18"/>
        <v>#VALUE!</v>
      </c>
      <c r="AI27" s="27" t="e">
        <f t="shared" si="19"/>
        <v>#VALUE!</v>
      </c>
      <c r="AJ27" s="59">
        <f t="shared" si="20"/>
        <v>41729</v>
      </c>
      <c r="AK27" s="57">
        <f t="shared" si="21"/>
        <v>0</v>
      </c>
      <c r="AL27" s="57">
        <f t="shared" si="22"/>
        <v>1</v>
      </c>
      <c r="AM27" s="57">
        <f t="shared" si="23"/>
        <v>1900</v>
      </c>
      <c r="AN27" s="57">
        <f t="shared" si="24"/>
        <v>1900</v>
      </c>
      <c r="AO27" s="56" t="e">
        <f>DDB(D27,S27,M27,#REF!)</f>
        <v>#VALUE!</v>
      </c>
      <c r="AP27" s="59">
        <f t="shared" si="25"/>
        <v>0</v>
      </c>
      <c r="AQ27" s="60">
        <v>41730</v>
      </c>
      <c r="AR27" s="56">
        <f t="shared" si="36"/>
        <v>-41730</v>
      </c>
      <c r="AT27" s="58" t="e">
        <f t="shared" si="32"/>
        <v>#DIV/0!</v>
      </c>
      <c r="AU27" s="56">
        <f t="shared" si="33"/>
        <v>0</v>
      </c>
    </row>
    <row r="28" spans="1:47">
      <c r="A28" s="42" t="str">
        <f t="shared" si="27"/>
        <v/>
      </c>
      <c r="B28" s="61"/>
      <c r="C28" s="44"/>
      <c r="D28" s="44"/>
      <c r="E28" s="63"/>
      <c r="F28" s="46"/>
      <c r="G28" s="46"/>
      <c r="H28" s="47"/>
      <c r="I28" s="48"/>
      <c r="J28" s="49"/>
      <c r="K28" s="50">
        <f t="shared" si="28"/>
        <v>0</v>
      </c>
      <c r="L28" s="51" t="str">
        <f t="shared" si="29"/>
        <v/>
      </c>
      <c r="M28" s="51" t="str">
        <f t="shared" si="0"/>
        <v/>
      </c>
      <c r="N28" s="51" t="str">
        <f t="shared" si="1"/>
        <v/>
      </c>
      <c r="O28" s="52" t="e">
        <f t="shared" si="34"/>
        <v>#DIV/0!</v>
      </c>
      <c r="P28" s="53" t="str">
        <f t="shared" si="2"/>
        <v/>
      </c>
      <c r="Q28" s="54" t="e">
        <f t="shared" si="35"/>
        <v>#DIV/0!</v>
      </c>
      <c r="R28" s="54" t="e">
        <f t="shared" si="4"/>
        <v>#DIV/0!</v>
      </c>
      <c r="S28" s="53">
        <f t="shared" si="5"/>
        <v>0</v>
      </c>
      <c r="T28" s="53">
        <f t="shared" si="6"/>
        <v>0</v>
      </c>
      <c r="U28" s="53" t="e">
        <f t="shared" si="30"/>
        <v>#DIV/0!</v>
      </c>
      <c r="V28" s="53" t="str">
        <f t="shared" si="7"/>
        <v/>
      </c>
      <c r="W28" s="55" t="str">
        <f t="shared" si="8"/>
        <v>Charge from Profit &amp; Loss Account</v>
      </c>
      <c r="X28" s="27" t="e">
        <f t="shared" si="9"/>
        <v>#DIV/0!</v>
      </c>
      <c r="Y28" s="56" t="e">
        <f t="shared" si="31"/>
        <v>#VALUE!</v>
      </c>
      <c r="Z28" s="57">
        <f t="shared" si="10"/>
        <v>0</v>
      </c>
      <c r="AA28" s="57">
        <f t="shared" si="11"/>
        <v>1</v>
      </c>
      <c r="AB28" s="57">
        <f t="shared" si="12"/>
        <v>1900</v>
      </c>
      <c r="AC28" s="57">
        <f t="shared" si="13"/>
        <v>1900</v>
      </c>
      <c r="AD28" s="58">
        <f t="shared" si="14"/>
        <v>0</v>
      </c>
      <c r="AE28" s="27" t="e">
        <f t="shared" si="15"/>
        <v>#DIV/0!</v>
      </c>
      <c r="AF28" s="27" t="e">
        <f t="shared" si="16"/>
        <v>#DIV/0!</v>
      </c>
      <c r="AG28" s="27" t="e">
        <f t="shared" si="17"/>
        <v>#DIV/0!</v>
      </c>
      <c r="AH28" s="27" t="e">
        <f t="shared" si="18"/>
        <v>#VALUE!</v>
      </c>
      <c r="AI28" s="27" t="e">
        <f t="shared" si="19"/>
        <v>#VALUE!</v>
      </c>
      <c r="AJ28" s="59">
        <f t="shared" si="20"/>
        <v>41729</v>
      </c>
      <c r="AK28" s="57">
        <f t="shared" si="21"/>
        <v>0</v>
      </c>
      <c r="AL28" s="57">
        <f t="shared" si="22"/>
        <v>1</v>
      </c>
      <c r="AM28" s="57">
        <f t="shared" si="23"/>
        <v>1900</v>
      </c>
      <c r="AN28" s="57">
        <f t="shared" si="24"/>
        <v>1900</v>
      </c>
      <c r="AO28" s="56" t="e">
        <f>DDB(D28,S28,M28,#REF!)</f>
        <v>#VALUE!</v>
      </c>
      <c r="AP28" s="59">
        <f t="shared" si="25"/>
        <v>0</v>
      </c>
      <c r="AQ28" s="60">
        <v>41730</v>
      </c>
      <c r="AR28" s="56">
        <f t="shared" si="36"/>
        <v>-41730</v>
      </c>
      <c r="AT28" s="58" t="e">
        <f t="shared" si="32"/>
        <v>#DIV/0!</v>
      </c>
      <c r="AU28" s="56">
        <f t="shared" si="33"/>
        <v>0</v>
      </c>
    </row>
    <row r="29" spans="1:47">
      <c r="A29" s="42" t="str">
        <f t="shared" si="27"/>
        <v/>
      </c>
      <c r="B29" s="61"/>
      <c r="C29" s="44"/>
      <c r="D29" s="44"/>
      <c r="E29" s="63"/>
      <c r="F29" s="46"/>
      <c r="G29" s="46"/>
      <c r="H29" s="47"/>
      <c r="I29" s="48"/>
      <c r="J29" s="49"/>
      <c r="K29" s="50">
        <f t="shared" si="28"/>
        <v>0</v>
      </c>
      <c r="L29" s="51" t="str">
        <f t="shared" si="29"/>
        <v/>
      </c>
      <c r="M29" s="51" t="str">
        <f t="shared" si="0"/>
        <v/>
      </c>
      <c r="N29" s="51" t="str">
        <f t="shared" si="1"/>
        <v/>
      </c>
      <c r="O29" s="52" t="e">
        <f t="shared" si="34"/>
        <v>#DIV/0!</v>
      </c>
      <c r="P29" s="53" t="str">
        <f t="shared" si="2"/>
        <v/>
      </c>
      <c r="Q29" s="54" t="e">
        <f t="shared" si="35"/>
        <v>#DIV/0!</v>
      </c>
      <c r="R29" s="54" t="e">
        <f t="shared" si="4"/>
        <v>#DIV/0!</v>
      </c>
      <c r="S29" s="53">
        <f t="shared" si="5"/>
        <v>0</v>
      </c>
      <c r="T29" s="53">
        <f t="shared" si="6"/>
        <v>0</v>
      </c>
      <c r="U29" s="53" t="e">
        <f t="shared" si="30"/>
        <v>#DIV/0!</v>
      </c>
      <c r="V29" s="53" t="str">
        <f t="shared" si="7"/>
        <v/>
      </c>
      <c r="W29" s="55" t="str">
        <f t="shared" si="8"/>
        <v>Charge from Profit &amp; Loss Account</v>
      </c>
      <c r="X29" s="27" t="e">
        <f t="shared" si="9"/>
        <v>#DIV/0!</v>
      </c>
      <c r="Y29" s="56" t="e">
        <f t="shared" si="31"/>
        <v>#VALUE!</v>
      </c>
      <c r="Z29" s="57">
        <f t="shared" si="10"/>
        <v>0</v>
      </c>
      <c r="AA29" s="57">
        <f t="shared" si="11"/>
        <v>1</v>
      </c>
      <c r="AB29" s="57">
        <f t="shared" si="12"/>
        <v>1900</v>
      </c>
      <c r="AC29" s="57">
        <f t="shared" si="13"/>
        <v>1900</v>
      </c>
      <c r="AD29" s="58">
        <f t="shared" si="14"/>
        <v>0</v>
      </c>
      <c r="AE29" s="27" t="e">
        <f t="shared" si="15"/>
        <v>#DIV/0!</v>
      </c>
      <c r="AF29" s="27" t="e">
        <f t="shared" si="16"/>
        <v>#DIV/0!</v>
      </c>
      <c r="AG29" s="27" t="e">
        <f t="shared" si="17"/>
        <v>#DIV/0!</v>
      </c>
      <c r="AH29" s="27" t="e">
        <f t="shared" si="18"/>
        <v>#VALUE!</v>
      </c>
      <c r="AI29" s="27" t="e">
        <f t="shared" si="19"/>
        <v>#VALUE!</v>
      </c>
      <c r="AJ29" s="59">
        <f t="shared" si="20"/>
        <v>41729</v>
      </c>
      <c r="AK29" s="57">
        <f t="shared" si="21"/>
        <v>0</v>
      </c>
      <c r="AL29" s="57">
        <f t="shared" si="22"/>
        <v>1</v>
      </c>
      <c r="AM29" s="57">
        <f t="shared" si="23"/>
        <v>1900</v>
      </c>
      <c r="AN29" s="57">
        <f t="shared" si="24"/>
        <v>1900</v>
      </c>
      <c r="AO29" s="56" t="e">
        <f>DDB(D29,S29,M29,#REF!)</f>
        <v>#VALUE!</v>
      </c>
      <c r="AP29" s="59">
        <f t="shared" si="25"/>
        <v>0</v>
      </c>
      <c r="AQ29" s="60">
        <v>41730</v>
      </c>
      <c r="AR29" s="56">
        <f t="shared" si="36"/>
        <v>-41730</v>
      </c>
      <c r="AT29" s="58" t="e">
        <f t="shared" si="32"/>
        <v>#DIV/0!</v>
      </c>
      <c r="AU29" s="56">
        <f t="shared" si="33"/>
        <v>0</v>
      </c>
    </row>
    <row r="30" spans="1:47">
      <c r="A30" s="42" t="str">
        <f t="shared" si="27"/>
        <v/>
      </c>
      <c r="B30" s="61"/>
      <c r="C30" s="44"/>
      <c r="D30" s="44"/>
      <c r="E30" s="63"/>
      <c r="F30" s="46"/>
      <c r="G30" s="46"/>
      <c r="H30" s="47"/>
      <c r="I30" s="48"/>
      <c r="J30" s="49"/>
      <c r="K30" s="50">
        <f t="shared" si="28"/>
        <v>0</v>
      </c>
      <c r="L30" s="51" t="str">
        <f t="shared" si="29"/>
        <v/>
      </c>
      <c r="M30" s="51" t="str">
        <f t="shared" si="0"/>
        <v/>
      </c>
      <c r="N30" s="51" t="str">
        <f t="shared" si="1"/>
        <v/>
      </c>
      <c r="O30" s="52" t="e">
        <f t="shared" si="34"/>
        <v>#DIV/0!</v>
      </c>
      <c r="P30" s="53" t="str">
        <f t="shared" si="2"/>
        <v/>
      </c>
      <c r="Q30" s="54" t="e">
        <f t="shared" si="35"/>
        <v>#DIV/0!</v>
      </c>
      <c r="R30" s="54" t="e">
        <f t="shared" si="4"/>
        <v>#DIV/0!</v>
      </c>
      <c r="S30" s="53">
        <f t="shared" si="5"/>
        <v>0</v>
      </c>
      <c r="T30" s="53">
        <f t="shared" si="6"/>
        <v>0</v>
      </c>
      <c r="U30" s="53" t="e">
        <f t="shared" si="30"/>
        <v>#DIV/0!</v>
      </c>
      <c r="V30" s="53" t="str">
        <f t="shared" si="7"/>
        <v/>
      </c>
      <c r="W30" s="55" t="str">
        <f t="shared" si="8"/>
        <v>Charge from Profit &amp; Loss Account</v>
      </c>
      <c r="X30" s="27" t="e">
        <f t="shared" si="9"/>
        <v>#DIV/0!</v>
      </c>
      <c r="Y30" s="56" t="e">
        <f t="shared" si="31"/>
        <v>#VALUE!</v>
      </c>
      <c r="Z30" s="57">
        <f t="shared" si="10"/>
        <v>0</v>
      </c>
      <c r="AA30" s="57">
        <f t="shared" si="11"/>
        <v>1</v>
      </c>
      <c r="AB30" s="57">
        <f t="shared" si="12"/>
        <v>1900</v>
      </c>
      <c r="AC30" s="57">
        <f t="shared" si="13"/>
        <v>1900</v>
      </c>
      <c r="AD30" s="58">
        <f t="shared" si="14"/>
        <v>0</v>
      </c>
      <c r="AE30" s="27" t="e">
        <f t="shared" si="15"/>
        <v>#DIV/0!</v>
      </c>
      <c r="AF30" s="27" t="e">
        <f t="shared" si="16"/>
        <v>#DIV/0!</v>
      </c>
      <c r="AG30" s="27" t="e">
        <f t="shared" si="17"/>
        <v>#DIV/0!</v>
      </c>
      <c r="AH30" s="27" t="e">
        <f t="shared" si="18"/>
        <v>#VALUE!</v>
      </c>
      <c r="AI30" s="27" t="e">
        <f t="shared" si="19"/>
        <v>#VALUE!</v>
      </c>
      <c r="AJ30" s="59">
        <f t="shared" si="20"/>
        <v>41729</v>
      </c>
      <c r="AK30" s="57">
        <f t="shared" si="21"/>
        <v>0</v>
      </c>
      <c r="AL30" s="57">
        <f t="shared" si="22"/>
        <v>1</v>
      </c>
      <c r="AM30" s="57">
        <f t="shared" si="23"/>
        <v>1900</v>
      </c>
      <c r="AN30" s="57">
        <f t="shared" si="24"/>
        <v>1900</v>
      </c>
      <c r="AO30" s="56" t="e">
        <f>DDB(D30,S30,M30,#REF!)</f>
        <v>#VALUE!</v>
      </c>
      <c r="AP30" s="59">
        <f t="shared" si="25"/>
        <v>0</v>
      </c>
      <c r="AQ30" s="60">
        <v>41730</v>
      </c>
      <c r="AR30" s="56">
        <f t="shared" si="36"/>
        <v>-41730</v>
      </c>
      <c r="AT30" s="58" t="e">
        <f t="shared" si="32"/>
        <v>#DIV/0!</v>
      </c>
      <c r="AU30" s="56">
        <f t="shared" si="33"/>
        <v>0</v>
      </c>
    </row>
    <row r="31" spans="1:47">
      <c r="A31" s="42" t="str">
        <f t="shared" si="27"/>
        <v/>
      </c>
      <c r="B31" s="61"/>
      <c r="C31" s="44"/>
      <c r="D31" s="44"/>
      <c r="E31" s="63"/>
      <c r="F31" s="46"/>
      <c r="G31" s="46"/>
      <c r="H31" s="47"/>
      <c r="I31" s="48"/>
      <c r="J31" s="49"/>
      <c r="K31" s="50">
        <f t="shared" si="28"/>
        <v>0</v>
      </c>
      <c r="L31" s="51" t="str">
        <f t="shared" si="29"/>
        <v/>
      </c>
      <c r="M31" s="51" t="str">
        <f t="shared" si="0"/>
        <v/>
      </c>
      <c r="N31" s="51" t="str">
        <f t="shared" si="1"/>
        <v/>
      </c>
      <c r="O31" s="52" t="e">
        <f t="shared" si="34"/>
        <v>#DIV/0!</v>
      </c>
      <c r="P31" s="53" t="str">
        <f t="shared" si="2"/>
        <v/>
      </c>
      <c r="Q31" s="54" t="e">
        <f t="shared" si="35"/>
        <v>#DIV/0!</v>
      </c>
      <c r="R31" s="54" t="e">
        <f t="shared" si="4"/>
        <v>#DIV/0!</v>
      </c>
      <c r="S31" s="53">
        <f t="shared" si="5"/>
        <v>0</v>
      </c>
      <c r="T31" s="53">
        <f t="shared" si="6"/>
        <v>0</v>
      </c>
      <c r="U31" s="53" t="e">
        <f t="shared" si="30"/>
        <v>#DIV/0!</v>
      </c>
      <c r="V31" s="53" t="str">
        <f t="shared" si="7"/>
        <v/>
      </c>
      <c r="W31" s="55" t="str">
        <f t="shared" si="8"/>
        <v>Charge from Profit &amp; Loss Account</v>
      </c>
      <c r="X31" s="27" t="e">
        <f t="shared" si="9"/>
        <v>#DIV/0!</v>
      </c>
      <c r="Y31" s="56" t="e">
        <f t="shared" si="31"/>
        <v>#VALUE!</v>
      </c>
      <c r="Z31" s="57">
        <f t="shared" si="10"/>
        <v>0</v>
      </c>
      <c r="AA31" s="57">
        <f t="shared" si="11"/>
        <v>1</v>
      </c>
      <c r="AB31" s="57">
        <f t="shared" si="12"/>
        <v>1900</v>
      </c>
      <c r="AC31" s="57">
        <f t="shared" si="13"/>
        <v>1900</v>
      </c>
      <c r="AD31" s="58">
        <f t="shared" si="14"/>
        <v>0</v>
      </c>
      <c r="AE31" s="27" t="e">
        <f t="shared" si="15"/>
        <v>#DIV/0!</v>
      </c>
      <c r="AF31" s="27" t="e">
        <f t="shared" si="16"/>
        <v>#DIV/0!</v>
      </c>
      <c r="AG31" s="27" t="e">
        <f t="shared" si="17"/>
        <v>#DIV/0!</v>
      </c>
      <c r="AH31" s="27" t="e">
        <f t="shared" si="18"/>
        <v>#VALUE!</v>
      </c>
      <c r="AI31" s="27" t="e">
        <f t="shared" si="19"/>
        <v>#VALUE!</v>
      </c>
      <c r="AJ31" s="59">
        <f t="shared" si="20"/>
        <v>41729</v>
      </c>
      <c r="AK31" s="57">
        <f t="shared" si="21"/>
        <v>0</v>
      </c>
      <c r="AL31" s="57">
        <f t="shared" si="22"/>
        <v>1</v>
      </c>
      <c r="AM31" s="57">
        <f t="shared" si="23"/>
        <v>1900</v>
      </c>
      <c r="AN31" s="57">
        <f t="shared" si="24"/>
        <v>1900</v>
      </c>
      <c r="AO31" s="56" t="e">
        <f>DDB(D31,S31,M31,#REF!)</f>
        <v>#VALUE!</v>
      </c>
      <c r="AP31" s="59">
        <f t="shared" si="25"/>
        <v>0</v>
      </c>
      <c r="AQ31" s="60">
        <v>41730</v>
      </c>
      <c r="AR31" s="56">
        <f t="shared" si="36"/>
        <v>-41730</v>
      </c>
      <c r="AT31" s="58" t="e">
        <f t="shared" si="32"/>
        <v>#DIV/0!</v>
      </c>
      <c r="AU31" s="56">
        <f t="shared" si="33"/>
        <v>0</v>
      </c>
    </row>
    <row r="32" spans="1:47">
      <c r="A32" s="42" t="str">
        <f t="shared" si="27"/>
        <v/>
      </c>
      <c r="B32" s="61"/>
      <c r="C32" s="44"/>
      <c r="D32" s="44"/>
      <c r="E32" s="63"/>
      <c r="F32" s="46"/>
      <c r="G32" s="46"/>
      <c r="H32" s="47"/>
      <c r="I32" s="48"/>
      <c r="J32" s="49"/>
      <c r="K32" s="50">
        <f t="shared" si="28"/>
        <v>0</v>
      </c>
      <c r="L32" s="51" t="str">
        <f t="shared" si="29"/>
        <v/>
      </c>
      <c r="M32" s="51" t="str">
        <f t="shared" si="0"/>
        <v/>
      </c>
      <c r="N32" s="51" t="str">
        <f t="shared" si="1"/>
        <v/>
      </c>
      <c r="O32" s="52" t="e">
        <f t="shared" si="34"/>
        <v>#DIV/0!</v>
      </c>
      <c r="P32" s="53" t="str">
        <f t="shared" si="2"/>
        <v/>
      </c>
      <c r="Q32" s="54" t="e">
        <f t="shared" si="35"/>
        <v>#DIV/0!</v>
      </c>
      <c r="R32" s="54" t="e">
        <f t="shared" si="4"/>
        <v>#DIV/0!</v>
      </c>
      <c r="S32" s="53">
        <f t="shared" si="5"/>
        <v>0</v>
      </c>
      <c r="T32" s="53">
        <f t="shared" si="6"/>
        <v>0</v>
      </c>
      <c r="U32" s="53" t="e">
        <f t="shared" si="30"/>
        <v>#DIV/0!</v>
      </c>
      <c r="V32" s="53" t="str">
        <f t="shared" si="7"/>
        <v/>
      </c>
      <c r="W32" s="55" t="str">
        <f t="shared" si="8"/>
        <v>Charge from Profit &amp; Loss Account</v>
      </c>
      <c r="X32" s="27" t="e">
        <f t="shared" si="9"/>
        <v>#DIV/0!</v>
      </c>
      <c r="Y32" s="56" t="e">
        <f t="shared" si="31"/>
        <v>#VALUE!</v>
      </c>
      <c r="Z32" s="57">
        <f t="shared" si="10"/>
        <v>0</v>
      </c>
      <c r="AA32" s="57">
        <f t="shared" si="11"/>
        <v>1</v>
      </c>
      <c r="AB32" s="57">
        <f t="shared" si="12"/>
        <v>1900</v>
      </c>
      <c r="AC32" s="57">
        <f t="shared" si="13"/>
        <v>1900</v>
      </c>
      <c r="AD32" s="58">
        <f t="shared" si="14"/>
        <v>0</v>
      </c>
      <c r="AE32" s="27" t="e">
        <f t="shared" si="15"/>
        <v>#DIV/0!</v>
      </c>
      <c r="AF32" s="27" t="e">
        <f t="shared" si="16"/>
        <v>#DIV/0!</v>
      </c>
      <c r="AG32" s="27" t="e">
        <f t="shared" si="17"/>
        <v>#DIV/0!</v>
      </c>
      <c r="AH32" s="27" t="e">
        <f t="shared" si="18"/>
        <v>#VALUE!</v>
      </c>
      <c r="AI32" s="27" t="e">
        <f t="shared" si="19"/>
        <v>#VALUE!</v>
      </c>
      <c r="AJ32" s="59">
        <f t="shared" si="20"/>
        <v>41729</v>
      </c>
      <c r="AK32" s="57">
        <f t="shared" si="21"/>
        <v>0</v>
      </c>
      <c r="AL32" s="57">
        <f t="shared" si="22"/>
        <v>1</v>
      </c>
      <c r="AM32" s="57">
        <f t="shared" si="23"/>
        <v>1900</v>
      </c>
      <c r="AN32" s="57">
        <f t="shared" si="24"/>
        <v>1900</v>
      </c>
      <c r="AO32" s="56" t="e">
        <f>DDB(D32,S32,M32,#REF!)</f>
        <v>#VALUE!</v>
      </c>
      <c r="AP32" s="59">
        <f t="shared" si="25"/>
        <v>0</v>
      </c>
      <c r="AQ32" s="60">
        <v>41730</v>
      </c>
      <c r="AR32" s="56">
        <f t="shared" si="36"/>
        <v>-41730</v>
      </c>
      <c r="AT32" s="58" t="e">
        <f t="shared" si="32"/>
        <v>#DIV/0!</v>
      </c>
      <c r="AU32" s="56">
        <f t="shared" si="33"/>
        <v>0</v>
      </c>
    </row>
    <row r="33" spans="1:47">
      <c r="A33" s="42" t="str">
        <f t="shared" si="27"/>
        <v/>
      </c>
      <c r="B33" s="61"/>
      <c r="C33" s="44"/>
      <c r="D33" s="44"/>
      <c r="E33" s="63"/>
      <c r="F33" s="46"/>
      <c r="G33" s="46"/>
      <c r="H33" s="47"/>
      <c r="I33" s="48"/>
      <c r="J33" s="49"/>
      <c r="K33" s="50">
        <f t="shared" si="28"/>
        <v>0</v>
      </c>
      <c r="L33" s="51" t="str">
        <f t="shared" si="29"/>
        <v/>
      </c>
      <c r="M33" s="51" t="str">
        <f t="shared" si="0"/>
        <v/>
      </c>
      <c r="N33" s="51" t="str">
        <f t="shared" si="1"/>
        <v/>
      </c>
      <c r="O33" s="52" t="e">
        <f t="shared" si="34"/>
        <v>#DIV/0!</v>
      </c>
      <c r="P33" s="53" t="str">
        <f t="shared" si="2"/>
        <v/>
      </c>
      <c r="Q33" s="54" t="e">
        <f t="shared" si="35"/>
        <v>#DIV/0!</v>
      </c>
      <c r="R33" s="54" t="e">
        <f t="shared" si="4"/>
        <v>#DIV/0!</v>
      </c>
      <c r="S33" s="53">
        <f t="shared" si="5"/>
        <v>0</v>
      </c>
      <c r="T33" s="53">
        <f t="shared" si="6"/>
        <v>0</v>
      </c>
      <c r="U33" s="53" t="e">
        <f t="shared" si="30"/>
        <v>#DIV/0!</v>
      </c>
      <c r="V33" s="53" t="str">
        <f t="shared" si="7"/>
        <v/>
      </c>
      <c r="W33" s="55" t="str">
        <f t="shared" si="8"/>
        <v>Charge from Profit &amp; Loss Account</v>
      </c>
      <c r="X33" s="27" t="e">
        <f t="shared" si="9"/>
        <v>#DIV/0!</v>
      </c>
      <c r="Y33" s="56" t="e">
        <f t="shared" si="31"/>
        <v>#VALUE!</v>
      </c>
      <c r="Z33" s="57">
        <f t="shared" si="10"/>
        <v>0</v>
      </c>
      <c r="AA33" s="57">
        <f t="shared" si="11"/>
        <v>1</v>
      </c>
      <c r="AB33" s="57">
        <f t="shared" si="12"/>
        <v>1900</v>
      </c>
      <c r="AC33" s="57">
        <f t="shared" si="13"/>
        <v>1900</v>
      </c>
      <c r="AD33" s="58">
        <f t="shared" si="14"/>
        <v>0</v>
      </c>
      <c r="AE33" s="27" t="e">
        <f t="shared" si="15"/>
        <v>#DIV/0!</v>
      </c>
      <c r="AF33" s="27" t="e">
        <f t="shared" si="16"/>
        <v>#DIV/0!</v>
      </c>
      <c r="AG33" s="27" t="e">
        <f t="shared" si="17"/>
        <v>#DIV/0!</v>
      </c>
      <c r="AH33" s="27" t="e">
        <f t="shared" si="18"/>
        <v>#VALUE!</v>
      </c>
      <c r="AI33" s="27" t="e">
        <f t="shared" si="19"/>
        <v>#VALUE!</v>
      </c>
      <c r="AJ33" s="59">
        <f t="shared" si="20"/>
        <v>41729</v>
      </c>
      <c r="AK33" s="57">
        <f t="shared" si="21"/>
        <v>0</v>
      </c>
      <c r="AL33" s="57">
        <f t="shared" si="22"/>
        <v>1</v>
      </c>
      <c r="AM33" s="57">
        <f t="shared" si="23"/>
        <v>1900</v>
      </c>
      <c r="AN33" s="57">
        <f t="shared" si="24"/>
        <v>1900</v>
      </c>
      <c r="AO33" s="56" t="e">
        <f>DDB(D33,S33,M33,#REF!)</f>
        <v>#VALUE!</v>
      </c>
      <c r="AP33" s="59">
        <f t="shared" si="25"/>
        <v>0</v>
      </c>
      <c r="AQ33" s="60">
        <v>41730</v>
      </c>
      <c r="AR33" s="56">
        <f t="shared" si="36"/>
        <v>-41730</v>
      </c>
      <c r="AT33" s="58" t="e">
        <f t="shared" si="32"/>
        <v>#DIV/0!</v>
      </c>
      <c r="AU33" s="56">
        <f t="shared" si="33"/>
        <v>0</v>
      </c>
    </row>
    <row r="34" spans="1:47">
      <c r="A34" s="42" t="str">
        <f t="shared" si="27"/>
        <v/>
      </c>
      <c r="B34" s="61"/>
      <c r="C34" s="44"/>
      <c r="D34" s="44"/>
      <c r="E34" s="63"/>
      <c r="F34" s="46"/>
      <c r="G34" s="46"/>
      <c r="H34" s="47"/>
      <c r="I34" s="48"/>
      <c r="J34" s="49"/>
      <c r="K34" s="50">
        <f t="shared" si="28"/>
        <v>0</v>
      </c>
      <c r="L34" s="51" t="str">
        <f t="shared" si="29"/>
        <v/>
      </c>
      <c r="M34" s="51" t="str">
        <f t="shared" si="0"/>
        <v/>
      </c>
      <c r="N34" s="51" t="str">
        <f t="shared" si="1"/>
        <v/>
      </c>
      <c r="O34" s="52" t="e">
        <f t="shared" si="34"/>
        <v>#DIV/0!</v>
      </c>
      <c r="P34" s="53" t="str">
        <f t="shared" si="2"/>
        <v/>
      </c>
      <c r="Q34" s="54" t="e">
        <f t="shared" si="35"/>
        <v>#DIV/0!</v>
      </c>
      <c r="R34" s="54" t="e">
        <f t="shared" si="4"/>
        <v>#DIV/0!</v>
      </c>
      <c r="S34" s="53">
        <f t="shared" si="5"/>
        <v>0</v>
      </c>
      <c r="T34" s="53">
        <f t="shared" si="6"/>
        <v>0</v>
      </c>
      <c r="U34" s="53" t="e">
        <f t="shared" si="30"/>
        <v>#DIV/0!</v>
      </c>
      <c r="V34" s="53" t="str">
        <f t="shared" si="7"/>
        <v/>
      </c>
      <c r="W34" s="55" t="str">
        <f t="shared" si="8"/>
        <v>Charge from Profit &amp; Loss Account</v>
      </c>
      <c r="X34" s="27" t="e">
        <f t="shared" si="9"/>
        <v>#DIV/0!</v>
      </c>
      <c r="Y34" s="56" t="e">
        <f t="shared" si="31"/>
        <v>#VALUE!</v>
      </c>
      <c r="Z34" s="57">
        <f t="shared" si="10"/>
        <v>0</v>
      </c>
      <c r="AA34" s="57">
        <f t="shared" si="11"/>
        <v>1</v>
      </c>
      <c r="AB34" s="57">
        <f t="shared" si="12"/>
        <v>1900</v>
      </c>
      <c r="AC34" s="57">
        <f t="shared" si="13"/>
        <v>1900</v>
      </c>
      <c r="AD34" s="58">
        <f t="shared" si="14"/>
        <v>0</v>
      </c>
      <c r="AE34" s="27" t="e">
        <f t="shared" si="15"/>
        <v>#DIV/0!</v>
      </c>
      <c r="AF34" s="27" t="e">
        <f t="shared" si="16"/>
        <v>#DIV/0!</v>
      </c>
      <c r="AG34" s="27" t="e">
        <f t="shared" si="17"/>
        <v>#DIV/0!</v>
      </c>
      <c r="AH34" s="27" t="e">
        <f t="shared" si="18"/>
        <v>#VALUE!</v>
      </c>
      <c r="AI34" s="27" t="e">
        <f t="shared" si="19"/>
        <v>#VALUE!</v>
      </c>
      <c r="AJ34" s="59">
        <f t="shared" si="20"/>
        <v>41729</v>
      </c>
      <c r="AK34" s="57">
        <f t="shared" si="21"/>
        <v>0</v>
      </c>
      <c r="AL34" s="57">
        <f t="shared" si="22"/>
        <v>1</v>
      </c>
      <c r="AM34" s="57">
        <f t="shared" si="23"/>
        <v>1900</v>
      </c>
      <c r="AN34" s="57">
        <f t="shared" si="24"/>
        <v>1900</v>
      </c>
      <c r="AO34" s="56" t="e">
        <f>DDB(D34,S34,M34,#REF!)</f>
        <v>#VALUE!</v>
      </c>
      <c r="AP34" s="59">
        <f t="shared" si="25"/>
        <v>0</v>
      </c>
      <c r="AQ34" s="60">
        <v>41730</v>
      </c>
      <c r="AR34" s="56">
        <f t="shared" si="36"/>
        <v>-41730</v>
      </c>
      <c r="AT34" s="58" t="e">
        <f t="shared" si="32"/>
        <v>#DIV/0!</v>
      </c>
      <c r="AU34" s="56">
        <f t="shared" si="33"/>
        <v>0</v>
      </c>
    </row>
    <row r="35" spans="1:47">
      <c r="A35" s="42" t="str">
        <f t="shared" si="27"/>
        <v/>
      </c>
      <c r="B35" s="61"/>
      <c r="C35" s="44"/>
      <c r="D35" s="44"/>
      <c r="E35" s="63"/>
      <c r="F35" s="46"/>
      <c r="G35" s="46"/>
      <c r="H35" s="47"/>
      <c r="I35" s="48"/>
      <c r="J35" s="49"/>
      <c r="K35" s="50">
        <f t="shared" si="28"/>
        <v>0</v>
      </c>
      <c r="L35" s="51" t="str">
        <f t="shared" si="29"/>
        <v/>
      </c>
      <c r="M35" s="51" t="str">
        <f t="shared" si="0"/>
        <v/>
      </c>
      <c r="N35" s="51" t="str">
        <f t="shared" si="1"/>
        <v/>
      </c>
      <c r="O35" s="52" t="e">
        <f t="shared" si="34"/>
        <v>#DIV/0!</v>
      </c>
      <c r="P35" s="53" t="str">
        <f t="shared" si="2"/>
        <v/>
      </c>
      <c r="Q35" s="54" t="e">
        <f t="shared" si="35"/>
        <v>#DIV/0!</v>
      </c>
      <c r="R35" s="54" t="e">
        <f t="shared" si="4"/>
        <v>#DIV/0!</v>
      </c>
      <c r="S35" s="53">
        <f t="shared" si="5"/>
        <v>0</v>
      </c>
      <c r="T35" s="53">
        <f t="shared" si="6"/>
        <v>0</v>
      </c>
      <c r="U35" s="53" t="e">
        <f t="shared" si="30"/>
        <v>#DIV/0!</v>
      </c>
      <c r="V35" s="53" t="str">
        <f t="shared" si="7"/>
        <v/>
      </c>
      <c r="W35" s="55" t="str">
        <f t="shared" si="8"/>
        <v>Charge from Profit &amp; Loss Account</v>
      </c>
      <c r="X35" s="27" t="e">
        <f t="shared" si="9"/>
        <v>#DIV/0!</v>
      </c>
      <c r="Y35" s="56" t="e">
        <f t="shared" si="31"/>
        <v>#VALUE!</v>
      </c>
      <c r="Z35" s="57">
        <f t="shared" si="10"/>
        <v>0</v>
      </c>
      <c r="AA35" s="57">
        <f t="shared" si="11"/>
        <v>1</v>
      </c>
      <c r="AB35" s="57">
        <f t="shared" si="12"/>
        <v>1900</v>
      </c>
      <c r="AC35" s="57">
        <f t="shared" si="13"/>
        <v>1900</v>
      </c>
      <c r="AD35" s="58">
        <f t="shared" si="14"/>
        <v>0</v>
      </c>
      <c r="AE35" s="27" t="e">
        <f t="shared" si="15"/>
        <v>#DIV/0!</v>
      </c>
      <c r="AF35" s="27" t="e">
        <f t="shared" si="16"/>
        <v>#DIV/0!</v>
      </c>
      <c r="AG35" s="27" t="e">
        <f t="shared" si="17"/>
        <v>#DIV/0!</v>
      </c>
      <c r="AH35" s="27" t="e">
        <f t="shared" si="18"/>
        <v>#VALUE!</v>
      </c>
      <c r="AI35" s="27" t="e">
        <f t="shared" si="19"/>
        <v>#VALUE!</v>
      </c>
      <c r="AJ35" s="59">
        <f t="shared" si="20"/>
        <v>41729</v>
      </c>
      <c r="AK35" s="57">
        <f t="shared" si="21"/>
        <v>0</v>
      </c>
      <c r="AL35" s="57">
        <f t="shared" si="22"/>
        <v>1</v>
      </c>
      <c r="AM35" s="57">
        <f t="shared" si="23"/>
        <v>1900</v>
      </c>
      <c r="AN35" s="57">
        <f t="shared" si="24"/>
        <v>1900</v>
      </c>
      <c r="AO35" s="56" t="e">
        <f>DDB(D35,S35,M35,#REF!)</f>
        <v>#VALUE!</v>
      </c>
      <c r="AP35" s="59">
        <f t="shared" si="25"/>
        <v>0</v>
      </c>
      <c r="AQ35" s="60">
        <v>41730</v>
      </c>
      <c r="AR35" s="56">
        <f t="shared" si="36"/>
        <v>-41730</v>
      </c>
      <c r="AT35" s="58" t="e">
        <f t="shared" si="32"/>
        <v>#DIV/0!</v>
      </c>
      <c r="AU35" s="56">
        <f t="shared" si="33"/>
        <v>0</v>
      </c>
    </row>
    <row r="36" spans="1:47">
      <c r="A36" s="42" t="str">
        <f t="shared" si="27"/>
        <v/>
      </c>
      <c r="B36" s="61"/>
      <c r="C36" s="44"/>
      <c r="D36" s="44"/>
      <c r="E36" s="63"/>
      <c r="F36" s="46"/>
      <c r="G36" s="46"/>
      <c r="H36" s="47"/>
      <c r="I36" s="48"/>
      <c r="J36" s="49"/>
      <c r="K36" s="50">
        <f t="shared" si="28"/>
        <v>0</v>
      </c>
      <c r="L36" s="51" t="str">
        <f t="shared" si="29"/>
        <v/>
      </c>
      <c r="M36" s="51" t="str">
        <f t="shared" si="0"/>
        <v/>
      </c>
      <c r="N36" s="51" t="str">
        <f t="shared" si="1"/>
        <v/>
      </c>
      <c r="O36" s="52" t="e">
        <f t="shared" si="34"/>
        <v>#DIV/0!</v>
      </c>
      <c r="P36" s="53" t="str">
        <f t="shared" si="2"/>
        <v/>
      </c>
      <c r="Q36" s="54" t="e">
        <f t="shared" si="35"/>
        <v>#DIV/0!</v>
      </c>
      <c r="R36" s="54" t="e">
        <f t="shared" si="4"/>
        <v>#DIV/0!</v>
      </c>
      <c r="S36" s="53">
        <f t="shared" si="5"/>
        <v>0</v>
      </c>
      <c r="T36" s="53">
        <f t="shared" si="6"/>
        <v>0</v>
      </c>
      <c r="U36" s="53" t="e">
        <f t="shared" si="30"/>
        <v>#DIV/0!</v>
      </c>
      <c r="V36" s="53" t="str">
        <f t="shared" si="7"/>
        <v/>
      </c>
      <c r="W36" s="55" t="str">
        <f t="shared" si="8"/>
        <v>Charge from Profit &amp; Loss Account</v>
      </c>
      <c r="X36" s="27" t="e">
        <f t="shared" si="9"/>
        <v>#DIV/0!</v>
      </c>
      <c r="Y36" s="56" t="e">
        <f t="shared" si="31"/>
        <v>#VALUE!</v>
      </c>
      <c r="Z36" s="57">
        <f t="shared" si="10"/>
        <v>0</v>
      </c>
      <c r="AA36" s="57">
        <f t="shared" si="11"/>
        <v>1</v>
      </c>
      <c r="AB36" s="57">
        <f t="shared" si="12"/>
        <v>1900</v>
      </c>
      <c r="AC36" s="57">
        <f t="shared" si="13"/>
        <v>1900</v>
      </c>
      <c r="AD36" s="58">
        <f t="shared" si="14"/>
        <v>0</v>
      </c>
      <c r="AE36" s="27" t="e">
        <f t="shared" si="15"/>
        <v>#DIV/0!</v>
      </c>
      <c r="AF36" s="27" t="e">
        <f t="shared" si="16"/>
        <v>#DIV/0!</v>
      </c>
      <c r="AG36" s="27" t="e">
        <f t="shared" si="17"/>
        <v>#DIV/0!</v>
      </c>
      <c r="AH36" s="27" t="e">
        <f t="shared" si="18"/>
        <v>#VALUE!</v>
      </c>
      <c r="AI36" s="27" t="e">
        <f t="shared" si="19"/>
        <v>#VALUE!</v>
      </c>
      <c r="AJ36" s="59">
        <f t="shared" si="20"/>
        <v>41729</v>
      </c>
      <c r="AK36" s="57">
        <f t="shared" si="21"/>
        <v>0</v>
      </c>
      <c r="AL36" s="57">
        <f t="shared" si="22"/>
        <v>1</v>
      </c>
      <c r="AM36" s="57">
        <f t="shared" si="23"/>
        <v>1900</v>
      </c>
      <c r="AN36" s="57">
        <f t="shared" si="24"/>
        <v>1900</v>
      </c>
      <c r="AO36" s="56" t="e">
        <f>DDB(D36,S36,M36,#REF!)</f>
        <v>#VALUE!</v>
      </c>
      <c r="AP36" s="59">
        <f t="shared" si="25"/>
        <v>0</v>
      </c>
      <c r="AQ36" s="60">
        <v>41730</v>
      </c>
      <c r="AR36" s="56">
        <f t="shared" si="36"/>
        <v>-41730</v>
      </c>
      <c r="AT36" s="58" t="e">
        <f t="shared" si="32"/>
        <v>#DIV/0!</v>
      </c>
      <c r="AU36" s="56">
        <f t="shared" si="33"/>
        <v>0</v>
      </c>
    </row>
    <row r="37" spans="1:47">
      <c r="A37" s="42" t="str">
        <f t="shared" si="27"/>
        <v/>
      </c>
      <c r="B37" s="61"/>
      <c r="C37" s="44"/>
      <c r="D37" s="44"/>
      <c r="E37" s="63"/>
      <c r="F37" s="46"/>
      <c r="G37" s="46"/>
      <c r="H37" s="47"/>
      <c r="I37" s="48"/>
      <c r="J37" s="49"/>
      <c r="K37" s="50">
        <f t="shared" si="28"/>
        <v>0</v>
      </c>
      <c r="L37" s="51" t="str">
        <f t="shared" si="29"/>
        <v/>
      </c>
      <c r="M37" s="51" t="str">
        <f t="shared" si="0"/>
        <v/>
      </c>
      <c r="N37" s="51" t="str">
        <f t="shared" si="1"/>
        <v/>
      </c>
      <c r="O37" s="52" t="e">
        <f t="shared" si="34"/>
        <v>#DIV/0!</v>
      </c>
      <c r="P37" s="53" t="str">
        <f t="shared" si="2"/>
        <v/>
      </c>
      <c r="Q37" s="54" t="e">
        <f t="shared" si="35"/>
        <v>#DIV/0!</v>
      </c>
      <c r="R37" s="54" t="e">
        <f t="shared" si="4"/>
        <v>#DIV/0!</v>
      </c>
      <c r="S37" s="53">
        <f t="shared" si="5"/>
        <v>0</v>
      </c>
      <c r="T37" s="53">
        <f t="shared" si="6"/>
        <v>0</v>
      </c>
      <c r="U37" s="53" t="e">
        <f t="shared" si="30"/>
        <v>#DIV/0!</v>
      </c>
      <c r="V37" s="53" t="str">
        <f t="shared" si="7"/>
        <v/>
      </c>
      <c r="W37" s="55" t="str">
        <f t="shared" si="8"/>
        <v>Charge from Profit &amp; Loss Account</v>
      </c>
      <c r="X37" s="27" t="e">
        <f t="shared" si="9"/>
        <v>#DIV/0!</v>
      </c>
      <c r="Y37" s="56" t="e">
        <f t="shared" si="31"/>
        <v>#VALUE!</v>
      </c>
      <c r="Z37" s="57">
        <f t="shared" si="10"/>
        <v>0</v>
      </c>
      <c r="AA37" s="57">
        <f t="shared" si="11"/>
        <v>1</v>
      </c>
      <c r="AB37" s="57">
        <f t="shared" si="12"/>
        <v>1900</v>
      </c>
      <c r="AC37" s="57">
        <f t="shared" si="13"/>
        <v>1900</v>
      </c>
      <c r="AD37" s="58">
        <f t="shared" si="14"/>
        <v>0</v>
      </c>
      <c r="AE37" s="27" t="e">
        <f t="shared" si="15"/>
        <v>#DIV/0!</v>
      </c>
      <c r="AF37" s="27" t="e">
        <f t="shared" si="16"/>
        <v>#DIV/0!</v>
      </c>
      <c r="AG37" s="27" t="e">
        <f t="shared" si="17"/>
        <v>#DIV/0!</v>
      </c>
      <c r="AH37" s="27" t="e">
        <f t="shared" si="18"/>
        <v>#VALUE!</v>
      </c>
      <c r="AI37" s="27" t="e">
        <f t="shared" si="19"/>
        <v>#VALUE!</v>
      </c>
      <c r="AJ37" s="59">
        <f t="shared" si="20"/>
        <v>41729</v>
      </c>
      <c r="AK37" s="57">
        <f t="shared" si="21"/>
        <v>0</v>
      </c>
      <c r="AL37" s="57">
        <f t="shared" si="22"/>
        <v>1</v>
      </c>
      <c r="AM37" s="57">
        <f t="shared" si="23"/>
        <v>1900</v>
      </c>
      <c r="AN37" s="57">
        <f t="shared" si="24"/>
        <v>1900</v>
      </c>
      <c r="AO37" s="56" t="e">
        <f>DDB(D37,S37,M37,#REF!)</f>
        <v>#VALUE!</v>
      </c>
      <c r="AP37" s="59">
        <f t="shared" si="25"/>
        <v>0</v>
      </c>
      <c r="AQ37" s="60">
        <v>41730</v>
      </c>
      <c r="AR37" s="56">
        <f t="shared" si="36"/>
        <v>-41730</v>
      </c>
      <c r="AT37" s="58" t="e">
        <f t="shared" si="32"/>
        <v>#DIV/0!</v>
      </c>
      <c r="AU37" s="56">
        <f t="shared" si="33"/>
        <v>0</v>
      </c>
    </row>
    <row r="38" spans="1:47">
      <c r="A38" s="42" t="str">
        <f t="shared" si="27"/>
        <v/>
      </c>
      <c r="B38" s="61"/>
      <c r="C38" s="44"/>
      <c r="D38" s="44"/>
      <c r="E38" s="63"/>
      <c r="F38" s="46"/>
      <c r="G38" s="46"/>
      <c r="H38" s="47"/>
      <c r="I38" s="48"/>
      <c r="J38" s="49"/>
      <c r="K38" s="50">
        <f t="shared" si="28"/>
        <v>0</v>
      </c>
      <c r="L38" s="51" t="str">
        <f t="shared" si="29"/>
        <v/>
      </c>
      <c r="M38" s="51" t="str">
        <f t="shared" si="0"/>
        <v/>
      </c>
      <c r="N38" s="51" t="str">
        <f t="shared" si="1"/>
        <v/>
      </c>
      <c r="O38" s="52" t="e">
        <f t="shared" si="34"/>
        <v>#DIV/0!</v>
      </c>
      <c r="P38" s="53" t="str">
        <f t="shared" si="2"/>
        <v/>
      </c>
      <c r="Q38" s="54" t="e">
        <f t="shared" si="35"/>
        <v>#DIV/0!</v>
      </c>
      <c r="R38" s="54" t="e">
        <f t="shared" si="4"/>
        <v>#DIV/0!</v>
      </c>
      <c r="S38" s="53">
        <f t="shared" si="5"/>
        <v>0</v>
      </c>
      <c r="T38" s="53">
        <f t="shared" si="6"/>
        <v>0</v>
      </c>
      <c r="U38" s="53" t="e">
        <f t="shared" si="30"/>
        <v>#DIV/0!</v>
      </c>
      <c r="V38" s="53" t="str">
        <f t="shared" si="7"/>
        <v/>
      </c>
      <c r="W38" s="55" t="str">
        <f t="shared" si="8"/>
        <v>Charge from Profit &amp; Loss Account</v>
      </c>
      <c r="X38" s="27" t="e">
        <f t="shared" si="9"/>
        <v>#DIV/0!</v>
      </c>
      <c r="Y38" s="56" t="e">
        <f t="shared" si="31"/>
        <v>#VALUE!</v>
      </c>
      <c r="Z38" s="57">
        <f t="shared" si="10"/>
        <v>0</v>
      </c>
      <c r="AA38" s="57">
        <f t="shared" si="11"/>
        <v>1</v>
      </c>
      <c r="AB38" s="57">
        <f t="shared" si="12"/>
        <v>1900</v>
      </c>
      <c r="AC38" s="57">
        <f t="shared" si="13"/>
        <v>1900</v>
      </c>
      <c r="AD38" s="58">
        <f t="shared" si="14"/>
        <v>0</v>
      </c>
      <c r="AE38" s="27" t="e">
        <f t="shared" si="15"/>
        <v>#DIV/0!</v>
      </c>
      <c r="AF38" s="27" t="e">
        <f t="shared" si="16"/>
        <v>#DIV/0!</v>
      </c>
      <c r="AG38" s="27" t="e">
        <f t="shared" si="17"/>
        <v>#DIV/0!</v>
      </c>
      <c r="AH38" s="27" t="e">
        <f t="shared" si="18"/>
        <v>#VALUE!</v>
      </c>
      <c r="AI38" s="27" t="e">
        <f t="shared" si="19"/>
        <v>#VALUE!</v>
      </c>
      <c r="AJ38" s="59">
        <f t="shared" si="20"/>
        <v>41729</v>
      </c>
      <c r="AK38" s="57">
        <f t="shared" si="21"/>
        <v>0</v>
      </c>
      <c r="AL38" s="57">
        <f t="shared" si="22"/>
        <v>1</v>
      </c>
      <c r="AM38" s="57">
        <f t="shared" si="23"/>
        <v>1900</v>
      </c>
      <c r="AN38" s="57">
        <f t="shared" si="24"/>
        <v>1900</v>
      </c>
      <c r="AO38" s="56" t="e">
        <f>DDB(D38,S38,M38,#REF!)</f>
        <v>#VALUE!</v>
      </c>
      <c r="AP38" s="59">
        <f t="shared" si="25"/>
        <v>0</v>
      </c>
      <c r="AQ38" s="60">
        <v>41730</v>
      </c>
      <c r="AR38" s="56">
        <f t="shared" si="36"/>
        <v>-41730</v>
      </c>
      <c r="AT38" s="58" t="e">
        <f t="shared" si="32"/>
        <v>#DIV/0!</v>
      </c>
      <c r="AU38" s="56">
        <f t="shared" si="33"/>
        <v>0</v>
      </c>
    </row>
    <row r="39" spans="1:47">
      <c r="A39" s="42" t="str">
        <f t="shared" si="27"/>
        <v/>
      </c>
      <c r="B39" s="61"/>
      <c r="C39" s="44"/>
      <c r="D39" s="44"/>
      <c r="E39" s="63"/>
      <c r="F39" s="46"/>
      <c r="G39" s="46"/>
      <c r="H39" s="47"/>
      <c r="I39" s="48"/>
      <c r="J39" s="49"/>
      <c r="K39" s="50">
        <f t="shared" si="28"/>
        <v>0</v>
      </c>
      <c r="L39" s="51" t="str">
        <f t="shared" si="29"/>
        <v/>
      </c>
      <c r="M39" s="51" t="str">
        <f t="shared" si="0"/>
        <v/>
      </c>
      <c r="N39" s="51" t="str">
        <f t="shared" si="1"/>
        <v/>
      </c>
      <c r="O39" s="52" t="e">
        <f t="shared" si="34"/>
        <v>#DIV/0!</v>
      </c>
      <c r="P39" s="53" t="str">
        <f t="shared" si="2"/>
        <v/>
      </c>
      <c r="Q39" s="54" t="e">
        <f t="shared" si="35"/>
        <v>#DIV/0!</v>
      </c>
      <c r="R39" s="54" t="e">
        <f t="shared" si="4"/>
        <v>#DIV/0!</v>
      </c>
      <c r="S39" s="53">
        <f t="shared" si="5"/>
        <v>0</v>
      </c>
      <c r="T39" s="53">
        <f t="shared" si="6"/>
        <v>0</v>
      </c>
      <c r="U39" s="53" t="e">
        <f t="shared" si="30"/>
        <v>#DIV/0!</v>
      </c>
      <c r="V39" s="53" t="str">
        <f t="shared" si="7"/>
        <v/>
      </c>
      <c r="W39" s="55" t="str">
        <f t="shared" si="8"/>
        <v>Charge from Profit &amp; Loss Account</v>
      </c>
      <c r="X39" s="27" t="e">
        <f t="shared" si="9"/>
        <v>#DIV/0!</v>
      </c>
      <c r="Y39" s="56" t="e">
        <f t="shared" si="31"/>
        <v>#VALUE!</v>
      </c>
      <c r="Z39" s="57">
        <f t="shared" si="10"/>
        <v>0</v>
      </c>
      <c r="AA39" s="57">
        <f t="shared" si="11"/>
        <v>1</v>
      </c>
      <c r="AB39" s="57">
        <f t="shared" si="12"/>
        <v>1900</v>
      </c>
      <c r="AC39" s="57">
        <f t="shared" si="13"/>
        <v>1900</v>
      </c>
      <c r="AD39" s="58">
        <f t="shared" si="14"/>
        <v>0</v>
      </c>
      <c r="AE39" s="27" t="e">
        <f t="shared" si="15"/>
        <v>#DIV/0!</v>
      </c>
      <c r="AF39" s="27" t="e">
        <f t="shared" si="16"/>
        <v>#DIV/0!</v>
      </c>
      <c r="AG39" s="27" t="e">
        <f t="shared" si="17"/>
        <v>#DIV/0!</v>
      </c>
      <c r="AH39" s="27" t="e">
        <f t="shared" si="18"/>
        <v>#VALUE!</v>
      </c>
      <c r="AI39" s="27" t="e">
        <f t="shared" si="19"/>
        <v>#VALUE!</v>
      </c>
      <c r="AJ39" s="59">
        <f t="shared" si="20"/>
        <v>41729</v>
      </c>
      <c r="AK39" s="57">
        <f t="shared" si="21"/>
        <v>0</v>
      </c>
      <c r="AL39" s="57">
        <f t="shared" si="22"/>
        <v>1</v>
      </c>
      <c r="AM39" s="57">
        <f t="shared" si="23"/>
        <v>1900</v>
      </c>
      <c r="AN39" s="57">
        <f t="shared" si="24"/>
        <v>1900</v>
      </c>
      <c r="AO39" s="56" t="e">
        <f>DDB(D39,S39,M39,#REF!)</f>
        <v>#VALUE!</v>
      </c>
      <c r="AP39" s="59">
        <f t="shared" si="25"/>
        <v>0</v>
      </c>
      <c r="AQ39" s="60">
        <v>41730</v>
      </c>
      <c r="AR39" s="56">
        <f t="shared" si="36"/>
        <v>-41730</v>
      </c>
      <c r="AT39" s="58" t="e">
        <f t="shared" si="32"/>
        <v>#DIV/0!</v>
      </c>
      <c r="AU39" s="56">
        <f t="shared" si="33"/>
        <v>0</v>
      </c>
    </row>
    <row r="40" spans="1:47">
      <c r="A40" s="42" t="str">
        <f t="shared" si="27"/>
        <v/>
      </c>
      <c r="B40" s="61"/>
      <c r="C40" s="44"/>
      <c r="D40" s="44"/>
      <c r="E40" s="63"/>
      <c r="F40" s="46"/>
      <c r="G40" s="46"/>
      <c r="H40" s="47"/>
      <c r="I40" s="48"/>
      <c r="J40" s="49"/>
      <c r="K40" s="50">
        <f t="shared" si="28"/>
        <v>0</v>
      </c>
      <c r="L40" s="51" t="str">
        <f t="shared" si="29"/>
        <v/>
      </c>
      <c r="M40" s="51" t="str">
        <f t="shared" si="0"/>
        <v/>
      </c>
      <c r="N40" s="51" t="str">
        <f t="shared" si="1"/>
        <v/>
      </c>
      <c r="O40" s="52" t="e">
        <f t="shared" si="34"/>
        <v>#DIV/0!</v>
      </c>
      <c r="P40" s="53" t="str">
        <f t="shared" si="2"/>
        <v/>
      </c>
      <c r="Q40" s="54" t="e">
        <f t="shared" si="35"/>
        <v>#DIV/0!</v>
      </c>
      <c r="R40" s="54" t="e">
        <f t="shared" si="4"/>
        <v>#DIV/0!</v>
      </c>
      <c r="S40" s="53">
        <f t="shared" si="5"/>
        <v>0</v>
      </c>
      <c r="T40" s="53">
        <f t="shared" si="6"/>
        <v>0</v>
      </c>
      <c r="U40" s="53" t="e">
        <f t="shared" si="30"/>
        <v>#DIV/0!</v>
      </c>
      <c r="V40" s="53" t="str">
        <f t="shared" si="7"/>
        <v/>
      </c>
      <c r="W40" s="55" t="str">
        <f t="shared" si="8"/>
        <v>Charge from Profit &amp; Loss Account</v>
      </c>
      <c r="X40" s="27" t="e">
        <f t="shared" si="9"/>
        <v>#DIV/0!</v>
      </c>
      <c r="Y40" s="56" t="e">
        <f t="shared" si="31"/>
        <v>#VALUE!</v>
      </c>
      <c r="Z40" s="57">
        <f t="shared" si="10"/>
        <v>0</v>
      </c>
      <c r="AA40" s="57">
        <f t="shared" si="11"/>
        <v>1</v>
      </c>
      <c r="AB40" s="57">
        <f t="shared" si="12"/>
        <v>1900</v>
      </c>
      <c r="AC40" s="57">
        <f t="shared" si="13"/>
        <v>1900</v>
      </c>
      <c r="AD40" s="58">
        <f t="shared" si="14"/>
        <v>0</v>
      </c>
      <c r="AE40" s="27" t="e">
        <f t="shared" si="15"/>
        <v>#DIV/0!</v>
      </c>
      <c r="AF40" s="27" t="e">
        <f t="shared" si="16"/>
        <v>#DIV/0!</v>
      </c>
      <c r="AG40" s="27" t="e">
        <f t="shared" si="17"/>
        <v>#DIV/0!</v>
      </c>
      <c r="AH40" s="27" t="e">
        <f t="shared" si="18"/>
        <v>#VALUE!</v>
      </c>
      <c r="AI40" s="27" t="e">
        <f t="shared" si="19"/>
        <v>#VALUE!</v>
      </c>
      <c r="AJ40" s="59">
        <f t="shared" si="20"/>
        <v>41729</v>
      </c>
      <c r="AK40" s="57">
        <f t="shared" si="21"/>
        <v>0</v>
      </c>
      <c r="AL40" s="57">
        <f t="shared" si="22"/>
        <v>1</v>
      </c>
      <c r="AM40" s="57">
        <f t="shared" si="23"/>
        <v>1900</v>
      </c>
      <c r="AN40" s="57">
        <f t="shared" si="24"/>
        <v>1900</v>
      </c>
      <c r="AO40" s="56" t="e">
        <f>DDB(D40,S40,M40,#REF!)</f>
        <v>#VALUE!</v>
      </c>
      <c r="AP40" s="59">
        <f t="shared" si="25"/>
        <v>0</v>
      </c>
      <c r="AQ40" s="60">
        <v>41730</v>
      </c>
      <c r="AR40" s="56">
        <f t="shared" si="36"/>
        <v>-41730</v>
      </c>
      <c r="AT40" s="58" t="e">
        <f t="shared" si="32"/>
        <v>#DIV/0!</v>
      </c>
      <c r="AU40" s="56">
        <f t="shared" si="33"/>
        <v>0</v>
      </c>
    </row>
    <row r="41" spans="1:47">
      <c r="A41" s="42" t="str">
        <f t="shared" si="27"/>
        <v/>
      </c>
      <c r="B41" s="61"/>
      <c r="C41" s="44"/>
      <c r="D41" s="44"/>
      <c r="E41" s="63"/>
      <c r="F41" s="46"/>
      <c r="G41" s="46"/>
      <c r="H41" s="47"/>
      <c r="I41" s="48"/>
      <c r="J41" s="49"/>
      <c r="K41" s="50">
        <f t="shared" si="28"/>
        <v>0</v>
      </c>
      <c r="L41" s="51" t="str">
        <f t="shared" si="29"/>
        <v/>
      </c>
      <c r="M41" s="51" t="str">
        <f t="shared" si="0"/>
        <v/>
      </c>
      <c r="N41" s="51" t="str">
        <f t="shared" si="1"/>
        <v/>
      </c>
      <c r="O41" s="52" t="e">
        <f t="shared" si="34"/>
        <v>#DIV/0!</v>
      </c>
      <c r="P41" s="53" t="str">
        <f t="shared" si="2"/>
        <v/>
      </c>
      <c r="Q41" s="54" t="e">
        <f t="shared" si="35"/>
        <v>#DIV/0!</v>
      </c>
      <c r="R41" s="54" t="e">
        <f t="shared" si="4"/>
        <v>#DIV/0!</v>
      </c>
      <c r="S41" s="53">
        <f t="shared" si="5"/>
        <v>0</v>
      </c>
      <c r="T41" s="53">
        <f t="shared" si="6"/>
        <v>0</v>
      </c>
      <c r="U41" s="53" t="e">
        <f t="shared" si="30"/>
        <v>#DIV/0!</v>
      </c>
      <c r="V41" s="53" t="str">
        <f t="shared" si="7"/>
        <v/>
      </c>
      <c r="W41" s="55" t="str">
        <f t="shared" si="8"/>
        <v>Charge from Profit &amp; Loss Account</v>
      </c>
      <c r="X41" s="27" t="e">
        <f t="shared" si="9"/>
        <v>#DIV/0!</v>
      </c>
      <c r="Y41" s="56" t="e">
        <f t="shared" si="31"/>
        <v>#VALUE!</v>
      </c>
      <c r="Z41" s="57">
        <f t="shared" si="10"/>
        <v>0</v>
      </c>
      <c r="AA41" s="57">
        <f t="shared" si="11"/>
        <v>1</v>
      </c>
      <c r="AB41" s="57">
        <f t="shared" si="12"/>
        <v>1900</v>
      </c>
      <c r="AC41" s="57">
        <f t="shared" si="13"/>
        <v>1900</v>
      </c>
      <c r="AD41" s="58">
        <f t="shared" si="14"/>
        <v>0</v>
      </c>
      <c r="AE41" s="27" t="e">
        <f t="shared" si="15"/>
        <v>#DIV/0!</v>
      </c>
      <c r="AF41" s="27" t="e">
        <f t="shared" si="16"/>
        <v>#DIV/0!</v>
      </c>
      <c r="AG41" s="27" t="e">
        <f t="shared" si="17"/>
        <v>#DIV/0!</v>
      </c>
      <c r="AH41" s="27" t="e">
        <f t="shared" si="18"/>
        <v>#VALUE!</v>
      </c>
      <c r="AI41" s="27" t="e">
        <f t="shared" si="19"/>
        <v>#VALUE!</v>
      </c>
      <c r="AJ41" s="59">
        <f t="shared" si="20"/>
        <v>41729</v>
      </c>
      <c r="AK41" s="57">
        <f t="shared" si="21"/>
        <v>0</v>
      </c>
      <c r="AL41" s="57">
        <f t="shared" si="22"/>
        <v>1</v>
      </c>
      <c r="AM41" s="57">
        <f t="shared" si="23"/>
        <v>1900</v>
      </c>
      <c r="AN41" s="57">
        <f t="shared" si="24"/>
        <v>1900</v>
      </c>
      <c r="AO41" s="56" t="e">
        <f>DDB(D41,S41,M41,#REF!)</f>
        <v>#VALUE!</v>
      </c>
      <c r="AP41" s="59">
        <f t="shared" si="25"/>
        <v>0</v>
      </c>
      <c r="AQ41" s="60">
        <v>41730</v>
      </c>
      <c r="AR41" s="56">
        <f t="shared" si="36"/>
        <v>-41730</v>
      </c>
      <c r="AT41" s="58" t="e">
        <f t="shared" si="32"/>
        <v>#DIV/0!</v>
      </c>
      <c r="AU41" s="56">
        <f t="shared" si="33"/>
        <v>0</v>
      </c>
    </row>
    <row r="42" spans="1:47">
      <c r="A42" s="42" t="str">
        <f t="shared" si="27"/>
        <v/>
      </c>
      <c r="B42" s="61"/>
      <c r="C42" s="44"/>
      <c r="D42" s="44"/>
      <c r="E42" s="63"/>
      <c r="F42" s="46"/>
      <c r="G42" s="46"/>
      <c r="H42" s="47"/>
      <c r="I42" s="48"/>
      <c r="J42" s="49"/>
      <c r="K42" s="50">
        <f t="shared" si="28"/>
        <v>0</v>
      </c>
      <c r="L42" s="51" t="str">
        <f t="shared" si="29"/>
        <v/>
      </c>
      <c r="M42" s="51" t="str">
        <f t="shared" si="0"/>
        <v/>
      </c>
      <c r="N42" s="51" t="str">
        <f t="shared" si="1"/>
        <v/>
      </c>
      <c r="O42" s="52" t="e">
        <f t="shared" si="34"/>
        <v>#DIV/0!</v>
      </c>
      <c r="P42" s="53" t="str">
        <f t="shared" si="2"/>
        <v/>
      </c>
      <c r="Q42" s="54" t="e">
        <f t="shared" si="35"/>
        <v>#DIV/0!</v>
      </c>
      <c r="R42" s="54" t="e">
        <f t="shared" si="4"/>
        <v>#DIV/0!</v>
      </c>
      <c r="S42" s="53">
        <f t="shared" si="5"/>
        <v>0</v>
      </c>
      <c r="T42" s="53">
        <f t="shared" si="6"/>
        <v>0</v>
      </c>
      <c r="U42" s="53" t="e">
        <f t="shared" si="30"/>
        <v>#DIV/0!</v>
      </c>
      <c r="V42" s="53" t="str">
        <f t="shared" si="7"/>
        <v/>
      </c>
      <c r="W42" s="55" t="str">
        <f t="shared" si="8"/>
        <v>Charge from Profit &amp; Loss Account</v>
      </c>
      <c r="X42" s="27" t="e">
        <f t="shared" si="9"/>
        <v>#DIV/0!</v>
      </c>
      <c r="Y42" s="56" t="e">
        <f t="shared" si="31"/>
        <v>#VALUE!</v>
      </c>
      <c r="Z42" s="57">
        <f t="shared" si="10"/>
        <v>0</v>
      </c>
      <c r="AA42" s="57">
        <f t="shared" si="11"/>
        <v>1</v>
      </c>
      <c r="AB42" s="57">
        <f t="shared" si="12"/>
        <v>1900</v>
      </c>
      <c r="AC42" s="57">
        <f t="shared" si="13"/>
        <v>1900</v>
      </c>
      <c r="AD42" s="58">
        <f t="shared" si="14"/>
        <v>0</v>
      </c>
      <c r="AE42" s="27" t="e">
        <f t="shared" si="15"/>
        <v>#DIV/0!</v>
      </c>
      <c r="AF42" s="27" t="e">
        <f t="shared" si="16"/>
        <v>#DIV/0!</v>
      </c>
      <c r="AG42" s="27" t="e">
        <f t="shared" si="17"/>
        <v>#DIV/0!</v>
      </c>
      <c r="AH42" s="27" t="e">
        <f t="shared" si="18"/>
        <v>#VALUE!</v>
      </c>
      <c r="AI42" s="27" t="e">
        <f t="shared" si="19"/>
        <v>#VALUE!</v>
      </c>
      <c r="AJ42" s="59">
        <f t="shared" si="20"/>
        <v>41729</v>
      </c>
      <c r="AK42" s="57">
        <f t="shared" si="21"/>
        <v>0</v>
      </c>
      <c r="AL42" s="57">
        <f t="shared" si="22"/>
        <v>1</v>
      </c>
      <c r="AM42" s="57">
        <f t="shared" si="23"/>
        <v>1900</v>
      </c>
      <c r="AN42" s="57">
        <f t="shared" si="24"/>
        <v>1900</v>
      </c>
      <c r="AO42" s="56" t="e">
        <f>DDB(D42,S42,M42,#REF!)</f>
        <v>#VALUE!</v>
      </c>
      <c r="AP42" s="59">
        <f t="shared" si="25"/>
        <v>0</v>
      </c>
      <c r="AQ42" s="60">
        <v>41730</v>
      </c>
      <c r="AR42" s="56">
        <f t="shared" si="36"/>
        <v>-41730</v>
      </c>
      <c r="AT42" s="58" t="e">
        <f t="shared" si="32"/>
        <v>#DIV/0!</v>
      </c>
      <c r="AU42" s="56">
        <f t="shared" si="33"/>
        <v>0</v>
      </c>
    </row>
    <row r="43" spans="1:47">
      <c r="A43" s="42" t="str">
        <f t="shared" si="27"/>
        <v/>
      </c>
      <c r="B43" s="61"/>
      <c r="C43" s="44"/>
      <c r="D43" s="44"/>
      <c r="E43" s="63"/>
      <c r="F43" s="46"/>
      <c r="G43" s="46"/>
      <c r="H43" s="47"/>
      <c r="I43" s="48"/>
      <c r="J43" s="49"/>
      <c r="K43" s="50">
        <f t="shared" si="28"/>
        <v>0</v>
      </c>
      <c r="L43" s="51" t="str">
        <f t="shared" si="29"/>
        <v/>
      </c>
      <c r="M43" s="51" t="str">
        <f t="shared" si="0"/>
        <v/>
      </c>
      <c r="N43" s="51" t="str">
        <f t="shared" si="1"/>
        <v/>
      </c>
      <c r="O43" s="52" t="e">
        <f t="shared" si="34"/>
        <v>#DIV/0!</v>
      </c>
      <c r="P43" s="53" t="str">
        <f t="shared" si="2"/>
        <v/>
      </c>
      <c r="Q43" s="54" t="e">
        <f t="shared" si="35"/>
        <v>#DIV/0!</v>
      </c>
      <c r="R43" s="54" t="e">
        <f t="shared" si="4"/>
        <v>#DIV/0!</v>
      </c>
      <c r="S43" s="53">
        <f t="shared" si="5"/>
        <v>0</v>
      </c>
      <c r="T43" s="53">
        <f t="shared" si="6"/>
        <v>0</v>
      </c>
      <c r="U43" s="53" t="e">
        <f t="shared" si="30"/>
        <v>#DIV/0!</v>
      </c>
      <c r="V43" s="53" t="str">
        <f t="shared" si="7"/>
        <v/>
      </c>
      <c r="W43" s="55" t="str">
        <f t="shared" si="8"/>
        <v>Charge from Profit &amp; Loss Account</v>
      </c>
      <c r="X43" s="27" t="e">
        <f t="shared" si="9"/>
        <v>#DIV/0!</v>
      </c>
      <c r="Y43" s="56" t="e">
        <f t="shared" si="31"/>
        <v>#VALUE!</v>
      </c>
      <c r="Z43" s="57">
        <f t="shared" si="10"/>
        <v>0</v>
      </c>
      <c r="AA43" s="57">
        <f t="shared" si="11"/>
        <v>1</v>
      </c>
      <c r="AB43" s="57">
        <f t="shared" si="12"/>
        <v>1900</v>
      </c>
      <c r="AC43" s="57">
        <f t="shared" si="13"/>
        <v>1900</v>
      </c>
      <c r="AD43" s="58">
        <f t="shared" si="14"/>
        <v>0</v>
      </c>
      <c r="AE43" s="27" t="e">
        <f t="shared" si="15"/>
        <v>#DIV/0!</v>
      </c>
      <c r="AF43" s="27" t="e">
        <f t="shared" si="16"/>
        <v>#DIV/0!</v>
      </c>
      <c r="AG43" s="27" t="e">
        <f t="shared" si="17"/>
        <v>#DIV/0!</v>
      </c>
      <c r="AH43" s="27" t="e">
        <f t="shared" si="18"/>
        <v>#VALUE!</v>
      </c>
      <c r="AI43" s="27" t="e">
        <f t="shared" si="19"/>
        <v>#VALUE!</v>
      </c>
      <c r="AJ43" s="59">
        <f t="shared" si="20"/>
        <v>41729</v>
      </c>
      <c r="AK43" s="57">
        <f t="shared" si="21"/>
        <v>0</v>
      </c>
      <c r="AL43" s="57">
        <f t="shared" si="22"/>
        <v>1</v>
      </c>
      <c r="AM43" s="57">
        <f t="shared" si="23"/>
        <v>1900</v>
      </c>
      <c r="AN43" s="57">
        <f t="shared" si="24"/>
        <v>1900</v>
      </c>
      <c r="AO43" s="56" t="e">
        <f>DDB(D43,S43,M43,#REF!)</f>
        <v>#VALUE!</v>
      </c>
      <c r="AP43" s="59">
        <f t="shared" si="25"/>
        <v>0</v>
      </c>
      <c r="AQ43" s="60">
        <v>41730</v>
      </c>
      <c r="AR43" s="56">
        <f t="shared" si="36"/>
        <v>-41730</v>
      </c>
      <c r="AT43" s="58" t="e">
        <f t="shared" si="32"/>
        <v>#DIV/0!</v>
      </c>
      <c r="AU43" s="56">
        <f t="shared" si="33"/>
        <v>0</v>
      </c>
    </row>
    <row r="44" spans="1:47">
      <c r="A44" s="42" t="str">
        <f t="shared" si="27"/>
        <v/>
      </c>
      <c r="B44" s="61"/>
      <c r="C44" s="44"/>
      <c r="D44" s="44"/>
      <c r="E44" s="63"/>
      <c r="F44" s="46"/>
      <c r="G44" s="46"/>
      <c r="H44" s="47"/>
      <c r="I44" s="48"/>
      <c r="J44" s="49"/>
      <c r="K44" s="50">
        <f t="shared" si="28"/>
        <v>0</v>
      </c>
      <c r="L44" s="51" t="str">
        <f t="shared" si="29"/>
        <v/>
      </c>
      <c r="M44" s="51" t="str">
        <f t="shared" si="0"/>
        <v/>
      </c>
      <c r="N44" s="51" t="str">
        <f t="shared" si="1"/>
        <v/>
      </c>
      <c r="O44" s="52" t="e">
        <f t="shared" si="34"/>
        <v>#DIV/0!</v>
      </c>
      <c r="P44" s="53" t="str">
        <f t="shared" si="2"/>
        <v/>
      </c>
      <c r="Q44" s="54" t="e">
        <f t="shared" si="35"/>
        <v>#DIV/0!</v>
      </c>
      <c r="R44" s="54" t="e">
        <f t="shared" si="4"/>
        <v>#DIV/0!</v>
      </c>
      <c r="S44" s="53">
        <f t="shared" si="5"/>
        <v>0</v>
      </c>
      <c r="T44" s="53">
        <f t="shared" si="6"/>
        <v>0</v>
      </c>
      <c r="U44" s="53" t="e">
        <f t="shared" si="30"/>
        <v>#DIV/0!</v>
      </c>
      <c r="V44" s="53" t="str">
        <f t="shared" si="7"/>
        <v/>
      </c>
      <c r="W44" s="55" t="str">
        <f t="shared" si="8"/>
        <v>Charge from Profit &amp; Loss Account</v>
      </c>
      <c r="X44" s="27" t="e">
        <f t="shared" si="9"/>
        <v>#DIV/0!</v>
      </c>
      <c r="Y44" s="56" t="e">
        <f t="shared" si="31"/>
        <v>#VALUE!</v>
      </c>
      <c r="Z44" s="57">
        <f t="shared" si="10"/>
        <v>0</v>
      </c>
      <c r="AA44" s="57">
        <f t="shared" si="11"/>
        <v>1</v>
      </c>
      <c r="AB44" s="57">
        <f t="shared" si="12"/>
        <v>1900</v>
      </c>
      <c r="AC44" s="57">
        <f t="shared" si="13"/>
        <v>1900</v>
      </c>
      <c r="AD44" s="58">
        <f t="shared" si="14"/>
        <v>0</v>
      </c>
      <c r="AE44" s="27" t="e">
        <f t="shared" si="15"/>
        <v>#DIV/0!</v>
      </c>
      <c r="AF44" s="27" t="e">
        <f t="shared" si="16"/>
        <v>#DIV/0!</v>
      </c>
      <c r="AG44" s="27" t="e">
        <f t="shared" si="17"/>
        <v>#DIV/0!</v>
      </c>
      <c r="AH44" s="27" t="e">
        <f t="shared" si="18"/>
        <v>#VALUE!</v>
      </c>
      <c r="AI44" s="27" t="e">
        <f t="shared" si="19"/>
        <v>#VALUE!</v>
      </c>
      <c r="AJ44" s="59">
        <f t="shared" si="20"/>
        <v>41729</v>
      </c>
      <c r="AK44" s="57">
        <f t="shared" si="21"/>
        <v>0</v>
      </c>
      <c r="AL44" s="57">
        <f t="shared" si="22"/>
        <v>1</v>
      </c>
      <c r="AM44" s="57">
        <f t="shared" si="23"/>
        <v>1900</v>
      </c>
      <c r="AN44" s="57">
        <f t="shared" si="24"/>
        <v>1900</v>
      </c>
      <c r="AO44" s="56" t="e">
        <f>DDB(D44,S44,M44,#REF!)</f>
        <v>#VALUE!</v>
      </c>
      <c r="AP44" s="59">
        <f t="shared" si="25"/>
        <v>0</v>
      </c>
      <c r="AQ44" s="60">
        <v>41730</v>
      </c>
      <c r="AR44" s="56">
        <f t="shared" si="36"/>
        <v>-41730</v>
      </c>
      <c r="AT44" s="58" t="e">
        <f t="shared" si="32"/>
        <v>#DIV/0!</v>
      </c>
      <c r="AU44" s="56">
        <f t="shared" si="33"/>
        <v>0</v>
      </c>
    </row>
    <row r="45" spans="1:47">
      <c r="A45" s="42" t="str">
        <f t="shared" si="27"/>
        <v/>
      </c>
      <c r="B45" s="61"/>
      <c r="C45" s="44"/>
      <c r="D45" s="44"/>
      <c r="E45" s="63"/>
      <c r="F45" s="46"/>
      <c r="G45" s="46"/>
      <c r="H45" s="47"/>
      <c r="I45" s="48"/>
      <c r="J45" s="49"/>
      <c r="K45" s="50">
        <f t="shared" si="28"/>
        <v>0</v>
      </c>
      <c r="L45" s="51" t="str">
        <f t="shared" si="29"/>
        <v/>
      </c>
      <c r="M45" s="51" t="str">
        <f t="shared" si="0"/>
        <v/>
      </c>
      <c r="N45" s="51" t="str">
        <f t="shared" si="1"/>
        <v/>
      </c>
      <c r="O45" s="52" t="e">
        <f t="shared" si="34"/>
        <v>#DIV/0!</v>
      </c>
      <c r="P45" s="53" t="str">
        <f t="shared" si="2"/>
        <v/>
      </c>
      <c r="Q45" s="54" t="e">
        <f t="shared" si="35"/>
        <v>#DIV/0!</v>
      </c>
      <c r="R45" s="54" t="e">
        <f t="shared" si="4"/>
        <v>#DIV/0!</v>
      </c>
      <c r="S45" s="53">
        <f t="shared" si="5"/>
        <v>0</v>
      </c>
      <c r="T45" s="53">
        <f t="shared" si="6"/>
        <v>0</v>
      </c>
      <c r="U45" s="53" t="e">
        <f t="shared" si="30"/>
        <v>#DIV/0!</v>
      </c>
      <c r="V45" s="53" t="str">
        <f t="shared" si="7"/>
        <v/>
      </c>
      <c r="W45" s="55" t="str">
        <f t="shared" si="8"/>
        <v>Charge from Profit &amp; Loss Account</v>
      </c>
      <c r="X45" s="27" t="e">
        <f t="shared" si="9"/>
        <v>#DIV/0!</v>
      </c>
      <c r="Y45" s="56" t="e">
        <f t="shared" si="31"/>
        <v>#VALUE!</v>
      </c>
      <c r="Z45" s="57">
        <f t="shared" si="10"/>
        <v>0</v>
      </c>
      <c r="AA45" s="57">
        <f t="shared" si="11"/>
        <v>1</v>
      </c>
      <c r="AB45" s="57">
        <f t="shared" si="12"/>
        <v>1900</v>
      </c>
      <c r="AC45" s="57">
        <f t="shared" si="13"/>
        <v>1900</v>
      </c>
      <c r="AD45" s="58">
        <f t="shared" si="14"/>
        <v>0</v>
      </c>
      <c r="AE45" s="27" t="e">
        <f t="shared" si="15"/>
        <v>#DIV/0!</v>
      </c>
      <c r="AF45" s="27" t="e">
        <f t="shared" si="16"/>
        <v>#DIV/0!</v>
      </c>
      <c r="AG45" s="27" t="e">
        <f t="shared" si="17"/>
        <v>#DIV/0!</v>
      </c>
      <c r="AH45" s="27" t="e">
        <f t="shared" si="18"/>
        <v>#VALUE!</v>
      </c>
      <c r="AI45" s="27" t="e">
        <f t="shared" si="19"/>
        <v>#VALUE!</v>
      </c>
      <c r="AJ45" s="59">
        <f t="shared" si="20"/>
        <v>41729</v>
      </c>
      <c r="AK45" s="57">
        <f t="shared" si="21"/>
        <v>0</v>
      </c>
      <c r="AL45" s="57">
        <f t="shared" si="22"/>
        <v>1</v>
      </c>
      <c r="AM45" s="57">
        <f t="shared" si="23"/>
        <v>1900</v>
      </c>
      <c r="AN45" s="57">
        <f t="shared" si="24"/>
        <v>1900</v>
      </c>
      <c r="AO45" s="56" t="e">
        <f>DDB(D45,S45,M45,#REF!)</f>
        <v>#VALUE!</v>
      </c>
      <c r="AP45" s="59">
        <f t="shared" si="25"/>
        <v>0</v>
      </c>
      <c r="AQ45" s="60">
        <v>41730</v>
      </c>
      <c r="AR45" s="56">
        <f t="shared" si="36"/>
        <v>-41730</v>
      </c>
      <c r="AT45" s="58" t="e">
        <f t="shared" si="32"/>
        <v>#DIV/0!</v>
      </c>
      <c r="AU45" s="56">
        <f t="shared" si="33"/>
        <v>0</v>
      </c>
    </row>
    <row r="46" spans="1:47">
      <c r="A46" s="42" t="str">
        <f t="shared" si="27"/>
        <v/>
      </c>
      <c r="B46" s="61"/>
      <c r="C46" s="44"/>
      <c r="D46" s="44"/>
      <c r="E46" s="63"/>
      <c r="F46" s="46"/>
      <c r="G46" s="46"/>
      <c r="H46" s="47"/>
      <c r="I46" s="48"/>
      <c r="J46" s="49"/>
      <c r="K46" s="50">
        <f t="shared" si="28"/>
        <v>0</v>
      </c>
      <c r="L46" s="51" t="str">
        <f t="shared" si="29"/>
        <v/>
      </c>
      <c r="M46" s="51" t="str">
        <f t="shared" si="0"/>
        <v/>
      </c>
      <c r="N46" s="51" t="str">
        <f t="shared" si="1"/>
        <v/>
      </c>
      <c r="O46" s="52" t="e">
        <f t="shared" si="34"/>
        <v>#DIV/0!</v>
      </c>
      <c r="P46" s="53" t="str">
        <f t="shared" si="2"/>
        <v/>
      </c>
      <c r="Q46" s="54" t="e">
        <f t="shared" si="35"/>
        <v>#DIV/0!</v>
      </c>
      <c r="R46" s="54" t="e">
        <f t="shared" si="4"/>
        <v>#DIV/0!</v>
      </c>
      <c r="S46" s="53">
        <f t="shared" si="5"/>
        <v>0</v>
      </c>
      <c r="T46" s="53">
        <f t="shared" si="6"/>
        <v>0</v>
      </c>
      <c r="U46" s="53" t="e">
        <f t="shared" si="30"/>
        <v>#DIV/0!</v>
      </c>
      <c r="V46" s="53" t="str">
        <f t="shared" si="7"/>
        <v/>
      </c>
      <c r="W46" s="55" t="str">
        <f t="shared" si="8"/>
        <v>Charge from Profit &amp; Loss Account</v>
      </c>
      <c r="X46" s="27" t="e">
        <f t="shared" si="9"/>
        <v>#DIV/0!</v>
      </c>
      <c r="Y46" s="56" t="e">
        <f t="shared" si="31"/>
        <v>#VALUE!</v>
      </c>
      <c r="Z46" s="57">
        <f t="shared" si="10"/>
        <v>0</v>
      </c>
      <c r="AA46" s="57">
        <f t="shared" si="11"/>
        <v>1</v>
      </c>
      <c r="AB46" s="57">
        <f t="shared" si="12"/>
        <v>1900</v>
      </c>
      <c r="AC46" s="57">
        <f t="shared" si="13"/>
        <v>1900</v>
      </c>
      <c r="AD46" s="58">
        <f t="shared" si="14"/>
        <v>0</v>
      </c>
      <c r="AE46" s="27" t="e">
        <f t="shared" si="15"/>
        <v>#DIV/0!</v>
      </c>
      <c r="AF46" s="27" t="e">
        <f t="shared" si="16"/>
        <v>#DIV/0!</v>
      </c>
      <c r="AG46" s="27" t="e">
        <f t="shared" si="17"/>
        <v>#DIV/0!</v>
      </c>
      <c r="AH46" s="27" t="e">
        <f t="shared" si="18"/>
        <v>#VALUE!</v>
      </c>
      <c r="AI46" s="27" t="e">
        <f t="shared" si="19"/>
        <v>#VALUE!</v>
      </c>
      <c r="AJ46" s="59">
        <f t="shared" si="20"/>
        <v>41729</v>
      </c>
      <c r="AK46" s="57">
        <f t="shared" si="21"/>
        <v>0</v>
      </c>
      <c r="AL46" s="57">
        <f t="shared" si="22"/>
        <v>1</v>
      </c>
      <c r="AM46" s="57">
        <f t="shared" si="23"/>
        <v>1900</v>
      </c>
      <c r="AN46" s="57">
        <f t="shared" si="24"/>
        <v>1900</v>
      </c>
      <c r="AO46" s="56" t="e">
        <f>DDB(D46,S46,M46,#REF!)</f>
        <v>#VALUE!</v>
      </c>
      <c r="AP46" s="59">
        <f t="shared" si="25"/>
        <v>0</v>
      </c>
      <c r="AQ46" s="60">
        <v>41730</v>
      </c>
      <c r="AR46" s="56">
        <f t="shared" si="36"/>
        <v>-41730</v>
      </c>
      <c r="AT46" s="58" t="e">
        <f t="shared" si="32"/>
        <v>#DIV/0!</v>
      </c>
      <c r="AU46" s="56">
        <f t="shared" si="33"/>
        <v>0</v>
      </c>
    </row>
    <row r="47" spans="1:47">
      <c r="A47" s="42" t="str">
        <f t="shared" si="27"/>
        <v/>
      </c>
      <c r="B47" s="61"/>
      <c r="C47" s="44"/>
      <c r="D47" s="44"/>
      <c r="E47" s="63"/>
      <c r="F47" s="46"/>
      <c r="G47" s="46"/>
      <c r="H47" s="47"/>
      <c r="I47" s="48"/>
      <c r="J47" s="49"/>
      <c r="K47" s="50">
        <f t="shared" si="28"/>
        <v>0</v>
      </c>
      <c r="L47" s="51" t="str">
        <f t="shared" si="29"/>
        <v/>
      </c>
      <c r="M47" s="51" t="str">
        <f t="shared" si="0"/>
        <v/>
      </c>
      <c r="N47" s="51" t="str">
        <f t="shared" si="1"/>
        <v/>
      </c>
      <c r="O47" s="52" t="e">
        <f t="shared" si="34"/>
        <v>#DIV/0!</v>
      </c>
      <c r="P47" s="53" t="str">
        <f t="shared" si="2"/>
        <v/>
      </c>
      <c r="Q47" s="54" t="e">
        <f t="shared" si="35"/>
        <v>#DIV/0!</v>
      </c>
      <c r="R47" s="54" t="e">
        <f t="shared" si="4"/>
        <v>#DIV/0!</v>
      </c>
      <c r="S47" s="53">
        <f t="shared" si="5"/>
        <v>0</v>
      </c>
      <c r="T47" s="53">
        <f t="shared" si="6"/>
        <v>0</v>
      </c>
      <c r="U47" s="53" t="e">
        <f t="shared" si="30"/>
        <v>#DIV/0!</v>
      </c>
      <c r="V47" s="53" t="str">
        <f t="shared" si="7"/>
        <v/>
      </c>
      <c r="W47" s="55" t="str">
        <f t="shared" si="8"/>
        <v>Charge from Profit &amp; Loss Account</v>
      </c>
      <c r="X47" s="27" t="e">
        <f t="shared" si="9"/>
        <v>#DIV/0!</v>
      </c>
      <c r="Y47" s="56" t="e">
        <f t="shared" si="31"/>
        <v>#VALUE!</v>
      </c>
      <c r="Z47" s="57">
        <f t="shared" si="10"/>
        <v>0</v>
      </c>
      <c r="AA47" s="57">
        <f t="shared" si="11"/>
        <v>1</v>
      </c>
      <c r="AB47" s="57">
        <f t="shared" si="12"/>
        <v>1900</v>
      </c>
      <c r="AC47" s="57">
        <f t="shared" si="13"/>
        <v>1900</v>
      </c>
      <c r="AD47" s="58">
        <f t="shared" si="14"/>
        <v>0</v>
      </c>
      <c r="AE47" s="27" t="e">
        <f t="shared" si="15"/>
        <v>#DIV/0!</v>
      </c>
      <c r="AF47" s="27" t="e">
        <f t="shared" si="16"/>
        <v>#DIV/0!</v>
      </c>
      <c r="AG47" s="27" t="e">
        <f t="shared" si="17"/>
        <v>#DIV/0!</v>
      </c>
      <c r="AH47" s="27" t="e">
        <f t="shared" si="18"/>
        <v>#VALUE!</v>
      </c>
      <c r="AI47" s="27" t="e">
        <f t="shared" si="19"/>
        <v>#VALUE!</v>
      </c>
      <c r="AJ47" s="59">
        <f t="shared" si="20"/>
        <v>41729</v>
      </c>
      <c r="AK47" s="57">
        <f t="shared" si="21"/>
        <v>0</v>
      </c>
      <c r="AL47" s="57">
        <f t="shared" si="22"/>
        <v>1</v>
      </c>
      <c r="AM47" s="57">
        <f t="shared" si="23"/>
        <v>1900</v>
      </c>
      <c r="AN47" s="57">
        <f t="shared" si="24"/>
        <v>1900</v>
      </c>
      <c r="AO47" s="56" t="e">
        <f>DDB(D47,S47,M47,#REF!)</f>
        <v>#VALUE!</v>
      </c>
      <c r="AP47" s="59">
        <f t="shared" si="25"/>
        <v>0</v>
      </c>
      <c r="AQ47" s="60">
        <v>41730</v>
      </c>
      <c r="AR47" s="56">
        <f t="shared" si="36"/>
        <v>-41730</v>
      </c>
      <c r="AT47" s="58" t="e">
        <f t="shared" si="32"/>
        <v>#DIV/0!</v>
      </c>
      <c r="AU47" s="56">
        <f t="shared" si="33"/>
        <v>0</v>
      </c>
    </row>
    <row r="48" spans="1:47">
      <c r="A48" s="42" t="str">
        <f t="shared" si="27"/>
        <v/>
      </c>
      <c r="B48" s="61"/>
      <c r="C48" s="44"/>
      <c r="D48" s="44"/>
      <c r="E48" s="63"/>
      <c r="F48" s="46"/>
      <c r="G48" s="46"/>
      <c r="H48" s="47"/>
      <c r="I48" s="48"/>
      <c r="J48" s="49"/>
      <c r="K48" s="50">
        <f t="shared" si="28"/>
        <v>0</v>
      </c>
      <c r="L48" s="51" t="str">
        <f t="shared" si="29"/>
        <v/>
      </c>
      <c r="M48" s="51" t="str">
        <f t="shared" si="0"/>
        <v/>
      </c>
      <c r="N48" s="51" t="str">
        <f t="shared" si="1"/>
        <v/>
      </c>
      <c r="O48" s="52" t="e">
        <f t="shared" si="34"/>
        <v>#DIV/0!</v>
      </c>
      <c r="P48" s="53" t="str">
        <f t="shared" si="2"/>
        <v/>
      </c>
      <c r="Q48" s="54" t="e">
        <f t="shared" si="35"/>
        <v>#DIV/0!</v>
      </c>
      <c r="R48" s="54" t="e">
        <f t="shared" si="4"/>
        <v>#DIV/0!</v>
      </c>
      <c r="S48" s="53">
        <f t="shared" si="5"/>
        <v>0</v>
      </c>
      <c r="T48" s="53">
        <f t="shared" si="6"/>
        <v>0</v>
      </c>
      <c r="U48" s="53" t="e">
        <f t="shared" si="30"/>
        <v>#DIV/0!</v>
      </c>
      <c r="V48" s="53" t="str">
        <f t="shared" si="7"/>
        <v/>
      </c>
      <c r="W48" s="55" t="str">
        <f t="shared" si="8"/>
        <v>Charge from Profit &amp; Loss Account</v>
      </c>
      <c r="X48" s="27" t="e">
        <f t="shared" si="9"/>
        <v>#DIV/0!</v>
      </c>
      <c r="Y48" s="56" t="e">
        <f t="shared" si="31"/>
        <v>#VALUE!</v>
      </c>
      <c r="Z48" s="57">
        <f t="shared" si="10"/>
        <v>0</v>
      </c>
      <c r="AA48" s="57">
        <f t="shared" si="11"/>
        <v>1</v>
      </c>
      <c r="AB48" s="57">
        <f t="shared" si="12"/>
        <v>1900</v>
      </c>
      <c r="AC48" s="57">
        <f t="shared" si="13"/>
        <v>1900</v>
      </c>
      <c r="AD48" s="58">
        <f t="shared" si="14"/>
        <v>0</v>
      </c>
      <c r="AE48" s="27" t="e">
        <f t="shared" si="15"/>
        <v>#DIV/0!</v>
      </c>
      <c r="AF48" s="27" t="e">
        <f t="shared" si="16"/>
        <v>#DIV/0!</v>
      </c>
      <c r="AG48" s="27" t="e">
        <f t="shared" si="17"/>
        <v>#DIV/0!</v>
      </c>
      <c r="AH48" s="27" t="e">
        <f t="shared" si="18"/>
        <v>#VALUE!</v>
      </c>
      <c r="AI48" s="27" t="e">
        <f t="shared" si="19"/>
        <v>#VALUE!</v>
      </c>
      <c r="AJ48" s="59">
        <f t="shared" si="20"/>
        <v>41729</v>
      </c>
      <c r="AK48" s="57">
        <f t="shared" si="21"/>
        <v>0</v>
      </c>
      <c r="AL48" s="57">
        <f t="shared" si="22"/>
        <v>1</v>
      </c>
      <c r="AM48" s="57">
        <f t="shared" si="23"/>
        <v>1900</v>
      </c>
      <c r="AN48" s="57">
        <f t="shared" si="24"/>
        <v>1900</v>
      </c>
      <c r="AO48" s="56" t="e">
        <f>DDB(D48,S48,M48,#REF!)</f>
        <v>#VALUE!</v>
      </c>
      <c r="AP48" s="59">
        <f t="shared" si="25"/>
        <v>0</v>
      </c>
      <c r="AQ48" s="60">
        <v>41730</v>
      </c>
      <c r="AR48" s="56">
        <f t="shared" si="36"/>
        <v>-41730</v>
      </c>
      <c r="AT48" s="58" t="e">
        <f t="shared" si="32"/>
        <v>#DIV/0!</v>
      </c>
      <c r="AU48" s="56">
        <f t="shared" si="33"/>
        <v>0</v>
      </c>
    </row>
    <row r="49" spans="1:47">
      <c r="A49" s="42" t="str">
        <f t="shared" si="27"/>
        <v/>
      </c>
      <c r="B49" s="61"/>
      <c r="C49" s="44"/>
      <c r="D49" s="44"/>
      <c r="E49" s="63"/>
      <c r="F49" s="46"/>
      <c r="G49" s="46"/>
      <c r="H49" s="47"/>
      <c r="I49" s="48"/>
      <c r="J49" s="49"/>
      <c r="K49" s="50">
        <f t="shared" si="28"/>
        <v>0</v>
      </c>
      <c r="L49" s="51" t="str">
        <f t="shared" si="29"/>
        <v/>
      </c>
      <c r="M49" s="51" t="str">
        <f t="shared" si="0"/>
        <v/>
      </c>
      <c r="N49" s="51" t="str">
        <f t="shared" si="1"/>
        <v/>
      </c>
      <c r="O49" s="52" t="e">
        <f t="shared" si="34"/>
        <v>#DIV/0!</v>
      </c>
      <c r="P49" s="53" t="str">
        <f t="shared" si="2"/>
        <v/>
      </c>
      <c r="Q49" s="54" t="e">
        <f t="shared" si="35"/>
        <v>#DIV/0!</v>
      </c>
      <c r="R49" s="54" t="e">
        <f t="shared" si="4"/>
        <v>#DIV/0!</v>
      </c>
      <c r="S49" s="53">
        <f t="shared" si="5"/>
        <v>0</v>
      </c>
      <c r="T49" s="53">
        <f t="shared" si="6"/>
        <v>0</v>
      </c>
      <c r="U49" s="53" t="e">
        <f t="shared" si="30"/>
        <v>#DIV/0!</v>
      </c>
      <c r="V49" s="53" t="str">
        <f t="shared" si="7"/>
        <v/>
      </c>
      <c r="W49" s="55" t="str">
        <f t="shared" si="8"/>
        <v>Charge from Profit &amp; Loss Account</v>
      </c>
      <c r="X49" s="27" t="e">
        <f t="shared" si="9"/>
        <v>#DIV/0!</v>
      </c>
      <c r="Y49" s="56" t="e">
        <f t="shared" si="31"/>
        <v>#VALUE!</v>
      </c>
      <c r="Z49" s="57">
        <f t="shared" si="10"/>
        <v>0</v>
      </c>
      <c r="AA49" s="57">
        <f t="shared" si="11"/>
        <v>1</v>
      </c>
      <c r="AB49" s="57">
        <f t="shared" si="12"/>
        <v>1900</v>
      </c>
      <c r="AC49" s="57">
        <f t="shared" si="13"/>
        <v>1900</v>
      </c>
      <c r="AD49" s="58">
        <f t="shared" si="14"/>
        <v>0</v>
      </c>
      <c r="AE49" s="27" t="e">
        <f t="shared" si="15"/>
        <v>#DIV/0!</v>
      </c>
      <c r="AF49" s="27" t="e">
        <f t="shared" si="16"/>
        <v>#DIV/0!</v>
      </c>
      <c r="AG49" s="27" t="e">
        <f t="shared" si="17"/>
        <v>#DIV/0!</v>
      </c>
      <c r="AH49" s="27" t="e">
        <f t="shared" si="18"/>
        <v>#VALUE!</v>
      </c>
      <c r="AI49" s="27" t="e">
        <f t="shared" si="19"/>
        <v>#VALUE!</v>
      </c>
      <c r="AJ49" s="59">
        <f t="shared" si="20"/>
        <v>41729</v>
      </c>
      <c r="AK49" s="57">
        <f t="shared" si="21"/>
        <v>0</v>
      </c>
      <c r="AL49" s="57">
        <f t="shared" si="22"/>
        <v>1</v>
      </c>
      <c r="AM49" s="57">
        <f t="shared" si="23"/>
        <v>1900</v>
      </c>
      <c r="AN49" s="57">
        <f t="shared" si="24"/>
        <v>1900</v>
      </c>
      <c r="AO49" s="56" t="e">
        <f>DDB(D49,S49,M49,#REF!)</f>
        <v>#VALUE!</v>
      </c>
      <c r="AP49" s="59">
        <f t="shared" si="25"/>
        <v>0</v>
      </c>
      <c r="AQ49" s="60">
        <v>41730</v>
      </c>
      <c r="AR49" s="56">
        <f t="shared" si="36"/>
        <v>-41730</v>
      </c>
      <c r="AT49" s="58" t="e">
        <f t="shared" si="32"/>
        <v>#DIV/0!</v>
      </c>
      <c r="AU49" s="56">
        <f t="shared" si="33"/>
        <v>0</v>
      </c>
    </row>
    <row r="50" spans="1:47">
      <c r="A50" s="42" t="str">
        <f t="shared" si="27"/>
        <v/>
      </c>
      <c r="B50" s="61"/>
      <c r="C50" s="44"/>
      <c r="D50" s="44"/>
      <c r="E50" s="63"/>
      <c r="F50" s="46"/>
      <c r="G50" s="46"/>
      <c r="H50" s="47"/>
      <c r="I50" s="48"/>
      <c r="J50" s="49"/>
      <c r="K50" s="50">
        <f t="shared" si="28"/>
        <v>0</v>
      </c>
      <c r="L50" s="51" t="str">
        <f t="shared" si="29"/>
        <v/>
      </c>
      <c r="M50" s="51" t="str">
        <f t="shared" si="0"/>
        <v/>
      </c>
      <c r="N50" s="51" t="str">
        <f t="shared" si="1"/>
        <v/>
      </c>
      <c r="O50" s="52" t="e">
        <f t="shared" si="34"/>
        <v>#DIV/0!</v>
      </c>
      <c r="P50" s="53" t="str">
        <f t="shared" si="2"/>
        <v/>
      </c>
      <c r="Q50" s="54" t="e">
        <f t="shared" si="35"/>
        <v>#DIV/0!</v>
      </c>
      <c r="R50" s="54" t="e">
        <f t="shared" si="4"/>
        <v>#DIV/0!</v>
      </c>
      <c r="S50" s="53">
        <f t="shared" si="5"/>
        <v>0</v>
      </c>
      <c r="T50" s="53">
        <f t="shared" si="6"/>
        <v>0</v>
      </c>
      <c r="U50" s="53" t="e">
        <f t="shared" si="30"/>
        <v>#DIV/0!</v>
      </c>
      <c r="V50" s="53" t="str">
        <f t="shared" si="7"/>
        <v/>
      </c>
      <c r="W50" s="55" t="str">
        <f t="shared" si="8"/>
        <v>Charge from Profit &amp; Loss Account</v>
      </c>
      <c r="X50" s="27" t="e">
        <f t="shared" si="9"/>
        <v>#DIV/0!</v>
      </c>
      <c r="Y50" s="56" t="e">
        <f t="shared" si="31"/>
        <v>#VALUE!</v>
      </c>
      <c r="Z50" s="57">
        <f t="shared" si="10"/>
        <v>0</v>
      </c>
      <c r="AA50" s="57">
        <f t="shared" si="11"/>
        <v>1</v>
      </c>
      <c r="AB50" s="57">
        <f t="shared" si="12"/>
        <v>1900</v>
      </c>
      <c r="AC50" s="57">
        <f t="shared" si="13"/>
        <v>1900</v>
      </c>
      <c r="AD50" s="58">
        <f t="shared" si="14"/>
        <v>0</v>
      </c>
      <c r="AE50" s="27" t="e">
        <f t="shared" si="15"/>
        <v>#DIV/0!</v>
      </c>
      <c r="AF50" s="27" t="e">
        <f t="shared" si="16"/>
        <v>#DIV/0!</v>
      </c>
      <c r="AG50" s="27" t="e">
        <f t="shared" si="17"/>
        <v>#DIV/0!</v>
      </c>
      <c r="AH50" s="27" t="e">
        <f t="shared" si="18"/>
        <v>#VALUE!</v>
      </c>
      <c r="AI50" s="27" t="e">
        <f t="shared" si="19"/>
        <v>#VALUE!</v>
      </c>
      <c r="AJ50" s="59">
        <f t="shared" si="20"/>
        <v>41729</v>
      </c>
      <c r="AK50" s="57">
        <f t="shared" si="21"/>
        <v>0</v>
      </c>
      <c r="AL50" s="57">
        <f t="shared" si="22"/>
        <v>1</v>
      </c>
      <c r="AM50" s="57">
        <f t="shared" si="23"/>
        <v>1900</v>
      </c>
      <c r="AN50" s="57">
        <f t="shared" si="24"/>
        <v>1900</v>
      </c>
      <c r="AO50" s="56" t="e">
        <f>DDB(D50,S50,M50,#REF!)</f>
        <v>#VALUE!</v>
      </c>
      <c r="AP50" s="59">
        <f t="shared" si="25"/>
        <v>0</v>
      </c>
      <c r="AQ50" s="60">
        <v>41730</v>
      </c>
      <c r="AR50" s="56">
        <f t="shared" si="36"/>
        <v>-41730</v>
      </c>
      <c r="AT50" s="58" t="e">
        <f t="shared" si="32"/>
        <v>#DIV/0!</v>
      </c>
      <c r="AU50" s="56">
        <f t="shared" si="33"/>
        <v>0</v>
      </c>
    </row>
    <row r="51" spans="1:47">
      <c r="A51" s="42" t="str">
        <f t="shared" si="27"/>
        <v/>
      </c>
      <c r="B51" s="61"/>
      <c r="C51" s="44"/>
      <c r="D51" s="44"/>
      <c r="E51" s="63"/>
      <c r="F51" s="46"/>
      <c r="G51" s="46"/>
      <c r="H51" s="47"/>
      <c r="I51" s="48"/>
      <c r="J51" s="49"/>
      <c r="K51" s="50">
        <f t="shared" si="28"/>
        <v>0</v>
      </c>
      <c r="L51" s="51" t="str">
        <f t="shared" si="29"/>
        <v/>
      </c>
      <c r="M51" s="51" t="str">
        <f t="shared" si="0"/>
        <v/>
      </c>
      <c r="N51" s="51" t="str">
        <f t="shared" si="1"/>
        <v/>
      </c>
      <c r="O51" s="52" t="e">
        <f t="shared" si="34"/>
        <v>#DIV/0!</v>
      </c>
      <c r="P51" s="53" t="str">
        <f t="shared" si="2"/>
        <v/>
      </c>
      <c r="Q51" s="54" t="e">
        <f t="shared" si="35"/>
        <v>#DIV/0!</v>
      </c>
      <c r="R51" s="54" t="e">
        <f t="shared" si="4"/>
        <v>#DIV/0!</v>
      </c>
      <c r="S51" s="53">
        <f t="shared" si="5"/>
        <v>0</v>
      </c>
      <c r="T51" s="53">
        <f t="shared" si="6"/>
        <v>0</v>
      </c>
      <c r="U51" s="53" t="e">
        <f t="shared" si="30"/>
        <v>#DIV/0!</v>
      </c>
      <c r="V51" s="53" t="str">
        <f t="shared" si="7"/>
        <v/>
      </c>
      <c r="W51" s="55" t="str">
        <f t="shared" si="8"/>
        <v>Charge from Profit &amp; Loss Account</v>
      </c>
      <c r="X51" s="27" t="e">
        <f t="shared" si="9"/>
        <v>#DIV/0!</v>
      </c>
      <c r="Y51" s="56" t="e">
        <f t="shared" si="31"/>
        <v>#VALUE!</v>
      </c>
      <c r="Z51" s="57">
        <f t="shared" si="10"/>
        <v>0</v>
      </c>
      <c r="AA51" s="57">
        <f t="shared" si="11"/>
        <v>1</v>
      </c>
      <c r="AB51" s="57">
        <f t="shared" si="12"/>
        <v>1900</v>
      </c>
      <c r="AC51" s="57">
        <f t="shared" si="13"/>
        <v>1900</v>
      </c>
      <c r="AD51" s="58">
        <f t="shared" si="14"/>
        <v>0</v>
      </c>
      <c r="AE51" s="27" t="e">
        <f t="shared" si="15"/>
        <v>#DIV/0!</v>
      </c>
      <c r="AF51" s="27" t="e">
        <f t="shared" si="16"/>
        <v>#DIV/0!</v>
      </c>
      <c r="AG51" s="27" t="e">
        <f t="shared" si="17"/>
        <v>#DIV/0!</v>
      </c>
      <c r="AH51" s="27" t="e">
        <f t="shared" si="18"/>
        <v>#VALUE!</v>
      </c>
      <c r="AI51" s="27" t="e">
        <f t="shared" si="19"/>
        <v>#VALUE!</v>
      </c>
      <c r="AJ51" s="59">
        <f t="shared" si="20"/>
        <v>41729</v>
      </c>
      <c r="AK51" s="57">
        <f t="shared" si="21"/>
        <v>0</v>
      </c>
      <c r="AL51" s="57">
        <f t="shared" si="22"/>
        <v>1</v>
      </c>
      <c r="AM51" s="57">
        <f t="shared" si="23"/>
        <v>1900</v>
      </c>
      <c r="AN51" s="57">
        <f t="shared" si="24"/>
        <v>1900</v>
      </c>
      <c r="AO51" s="56" t="e">
        <f>DDB(D51,S51,M51,#REF!)</f>
        <v>#VALUE!</v>
      </c>
      <c r="AP51" s="59">
        <f t="shared" si="25"/>
        <v>0</v>
      </c>
      <c r="AQ51" s="60">
        <v>41730</v>
      </c>
      <c r="AR51" s="56">
        <f t="shared" si="36"/>
        <v>-41730</v>
      </c>
      <c r="AT51" s="58" t="e">
        <f t="shared" si="32"/>
        <v>#DIV/0!</v>
      </c>
      <c r="AU51" s="56">
        <f t="shared" si="33"/>
        <v>0</v>
      </c>
    </row>
    <row r="52" spans="1:47">
      <c r="A52" s="42" t="str">
        <f t="shared" si="27"/>
        <v/>
      </c>
      <c r="B52" s="61"/>
      <c r="C52" s="44"/>
      <c r="D52" s="44"/>
      <c r="E52" s="63"/>
      <c r="F52" s="46"/>
      <c r="G52" s="46"/>
      <c r="H52" s="47"/>
      <c r="I52" s="48"/>
      <c r="J52" s="49"/>
      <c r="K52" s="50">
        <f t="shared" si="28"/>
        <v>0</v>
      </c>
      <c r="L52" s="51" t="str">
        <f t="shared" si="29"/>
        <v/>
      </c>
      <c r="M52" s="51" t="str">
        <f t="shared" si="0"/>
        <v/>
      </c>
      <c r="N52" s="51" t="str">
        <f t="shared" si="1"/>
        <v/>
      </c>
      <c r="O52" s="52" t="e">
        <f t="shared" si="34"/>
        <v>#DIV/0!</v>
      </c>
      <c r="P52" s="53" t="str">
        <f t="shared" si="2"/>
        <v/>
      </c>
      <c r="Q52" s="54" t="e">
        <f t="shared" si="35"/>
        <v>#DIV/0!</v>
      </c>
      <c r="R52" s="54" t="e">
        <f t="shared" si="4"/>
        <v>#DIV/0!</v>
      </c>
      <c r="S52" s="53">
        <f t="shared" si="5"/>
        <v>0</v>
      </c>
      <c r="T52" s="53">
        <f t="shared" si="6"/>
        <v>0</v>
      </c>
      <c r="U52" s="53" t="e">
        <f t="shared" si="30"/>
        <v>#DIV/0!</v>
      </c>
      <c r="V52" s="53" t="str">
        <f t="shared" si="7"/>
        <v/>
      </c>
      <c r="W52" s="55" t="str">
        <f t="shared" si="8"/>
        <v>Charge from Profit &amp; Loss Account</v>
      </c>
      <c r="X52" s="27" t="e">
        <f t="shared" si="9"/>
        <v>#DIV/0!</v>
      </c>
      <c r="Y52" s="56" t="e">
        <f t="shared" si="31"/>
        <v>#VALUE!</v>
      </c>
      <c r="Z52" s="57">
        <f t="shared" si="10"/>
        <v>0</v>
      </c>
      <c r="AA52" s="57">
        <f t="shared" si="11"/>
        <v>1</v>
      </c>
      <c r="AB52" s="57">
        <f t="shared" si="12"/>
        <v>1900</v>
      </c>
      <c r="AC52" s="57">
        <f t="shared" si="13"/>
        <v>1900</v>
      </c>
      <c r="AD52" s="58">
        <f t="shared" si="14"/>
        <v>0</v>
      </c>
      <c r="AE52" s="27" t="e">
        <f t="shared" si="15"/>
        <v>#DIV/0!</v>
      </c>
      <c r="AF52" s="27" t="e">
        <f t="shared" si="16"/>
        <v>#DIV/0!</v>
      </c>
      <c r="AG52" s="27" t="e">
        <f t="shared" si="17"/>
        <v>#DIV/0!</v>
      </c>
      <c r="AH52" s="27" t="e">
        <f t="shared" si="18"/>
        <v>#VALUE!</v>
      </c>
      <c r="AI52" s="27" t="e">
        <f t="shared" si="19"/>
        <v>#VALUE!</v>
      </c>
      <c r="AJ52" s="59">
        <f t="shared" si="20"/>
        <v>41729</v>
      </c>
      <c r="AK52" s="57">
        <f t="shared" si="21"/>
        <v>0</v>
      </c>
      <c r="AL52" s="57">
        <f t="shared" si="22"/>
        <v>1</v>
      </c>
      <c r="AM52" s="57">
        <f t="shared" si="23"/>
        <v>1900</v>
      </c>
      <c r="AN52" s="57">
        <f t="shared" si="24"/>
        <v>1900</v>
      </c>
      <c r="AO52" s="56" t="e">
        <f>DDB(D52,S52,M52,#REF!)</f>
        <v>#VALUE!</v>
      </c>
      <c r="AP52" s="59">
        <f t="shared" si="25"/>
        <v>0</v>
      </c>
      <c r="AQ52" s="60">
        <v>41730</v>
      </c>
      <c r="AR52" s="56">
        <f t="shared" si="36"/>
        <v>-41730</v>
      </c>
      <c r="AT52" s="58" t="e">
        <f t="shared" si="32"/>
        <v>#DIV/0!</v>
      </c>
      <c r="AU52" s="56">
        <f t="shared" si="33"/>
        <v>0</v>
      </c>
    </row>
    <row r="53" spans="1:47">
      <c r="A53" s="42" t="str">
        <f t="shared" si="27"/>
        <v/>
      </c>
      <c r="B53" s="61"/>
      <c r="C53" s="44"/>
      <c r="D53" s="44"/>
      <c r="E53" s="63"/>
      <c r="F53" s="46"/>
      <c r="G53" s="46"/>
      <c r="H53" s="47"/>
      <c r="I53" s="48"/>
      <c r="J53" s="49"/>
      <c r="K53" s="50">
        <f t="shared" si="28"/>
        <v>0</v>
      </c>
      <c r="L53" s="51" t="str">
        <f t="shared" si="29"/>
        <v/>
      </c>
      <c r="M53" s="51" t="str">
        <f t="shared" si="0"/>
        <v/>
      </c>
      <c r="N53" s="51" t="str">
        <f t="shared" si="1"/>
        <v/>
      </c>
      <c r="O53" s="52" t="e">
        <f t="shared" si="34"/>
        <v>#DIV/0!</v>
      </c>
      <c r="P53" s="53" t="str">
        <f t="shared" si="2"/>
        <v/>
      </c>
      <c r="Q53" s="54" t="e">
        <f t="shared" si="35"/>
        <v>#DIV/0!</v>
      </c>
      <c r="R53" s="54" t="e">
        <f t="shared" si="4"/>
        <v>#DIV/0!</v>
      </c>
      <c r="S53" s="53">
        <f t="shared" si="5"/>
        <v>0</v>
      </c>
      <c r="T53" s="53">
        <f t="shared" si="6"/>
        <v>0</v>
      </c>
      <c r="U53" s="53" t="e">
        <f t="shared" si="30"/>
        <v>#DIV/0!</v>
      </c>
      <c r="V53" s="53" t="str">
        <f t="shared" si="7"/>
        <v/>
      </c>
      <c r="W53" s="55" t="str">
        <f t="shared" si="8"/>
        <v>Charge from Profit &amp; Loss Account</v>
      </c>
      <c r="X53" s="27" t="e">
        <f t="shared" si="9"/>
        <v>#DIV/0!</v>
      </c>
      <c r="Y53" s="56" t="e">
        <f t="shared" si="31"/>
        <v>#VALUE!</v>
      </c>
      <c r="Z53" s="57">
        <f t="shared" si="10"/>
        <v>0</v>
      </c>
      <c r="AA53" s="57">
        <f t="shared" si="11"/>
        <v>1</v>
      </c>
      <c r="AB53" s="57">
        <f t="shared" si="12"/>
        <v>1900</v>
      </c>
      <c r="AC53" s="57">
        <f t="shared" si="13"/>
        <v>1900</v>
      </c>
      <c r="AD53" s="58">
        <f t="shared" si="14"/>
        <v>0</v>
      </c>
      <c r="AE53" s="27" t="e">
        <f t="shared" si="15"/>
        <v>#DIV/0!</v>
      </c>
      <c r="AF53" s="27" t="e">
        <f t="shared" si="16"/>
        <v>#DIV/0!</v>
      </c>
      <c r="AG53" s="27" t="e">
        <f t="shared" si="17"/>
        <v>#DIV/0!</v>
      </c>
      <c r="AH53" s="27" t="e">
        <f t="shared" si="18"/>
        <v>#VALUE!</v>
      </c>
      <c r="AI53" s="27" t="e">
        <f t="shared" si="19"/>
        <v>#VALUE!</v>
      </c>
      <c r="AJ53" s="59">
        <f t="shared" si="20"/>
        <v>41729</v>
      </c>
      <c r="AK53" s="57">
        <f t="shared" si="21"/>
        <v>0</v>
      </c>
      <c r="AL53" s="57">
        <f t="shared" si="22"/>
        <v>1</v>
      </c>
      <c r="AM53" s="57">
        <f t="shared" si="23"/>
        <v>1900</v>
      </c>
      <c r="AN53" s="57">
        <f t="shared" si="24"/>
        <v>1900</v>
      </c>
      <c r="AO53" s="56" t="e">
        <f>DDB(D53,S53,M53,#REF!)</f>
        <v>#VALUE!</v>
      </c>
      <c r="AP53" s="59">
        <f t="shared" si="25"/>
        <v>0</v>
      </c>
      <c r="AQ53" s="60">
        <v>41730</v>
      </c>
      <c r="AR53" s="56">
        <f t="shared" si="36"/>
        <v>-41730</v>
      </c>
      <c r="AT53" s="58" t="e">
        <f t="shared" si="32"/>
        <v>#DIV/0!</v>
      </c>
      <c r="AU53" s="56">
        <f t="shared" si="33"/>
        <v>0</v>
      </c>
    </row>
    <row r="54" spans="1:47">
      <c r="A54" s="42" t="str">
        <f t="shared" si="27"/>
        <v/>
      </c>
      <c r="B54" s="61"/>
      <c r="C54" s="44"/>
      <c r="D54" s="44"/>
      <c r="E54" s="63"/>
      <c r="F54" s="46"/>
      <c r="G54" s="46"/>
      <c r="H54" s="47"/>
      <c r="I54" s="48"/>
      <c r="J54" s="49"/>
      <c r="K54" s="50">
        <f t="shared" si="28"/>
        <v>0</v>
      </c>
      <c r="L54" s="51" t="str">
        <f t="shared" si="29"/>
        <v/>
      </c>
      <c r="M54" s="51" t="str">
        <f t="shared" si="0"/>
        <v/>
      </c>
      <c r="N54" s="51" t="str">
        <f t="shared" si="1"/>
        <v/>
      </c>
      <c r="O54" s="52" t="e">
        <f t="shared" si="34"/>
        <v>#DIV/0!</v>
      </c>
      <c r="P54" s="53" t="str">
        <f t="shared" si="2"/>
        <v/>
      </c>
      <c r="Q54" s="54" t="e">
        <f t="shared" si="35"/>
        <v>#DIV/0!</v>
      </c>
      <c r="R54" s="54" t="e">
        <f t="shared" si="4"/>
        <v>#DIV/0!</v>
      </c>
      <c r="S54" s="53">
        <f t="shared" si="5"/>
        <v>0</v>
      </c>
      <c r="T54" s="53">
        <f t="shared" si="6"/>
        <v>0</v>
      </c>
      <c r="U54" s="53" t="e">
        <f t="shared" si="30"/>
        <v>#DIV/0!</v>
      </c>
      <c r="V54" s="53" t="str">
        <f t="shared" si="7"/>
        <v/>
      </c>
      <c r="W54" s="55" t="str">
        <f t="shared" si="8"/>
        <v>Charge from Profit &amp; Loss Account</v>
      </c>
      <c r="X54" s="27" t="e">
        <f t="shared" si="9"/>
        <v>#DIV/0!</v>
      </c>
      <c r="Y54" s="56" t="e">
        <f t="shared" si="31"/>
        <v>#VALUE!</v>
      </c>
      <c r="Z54" s="57">
        <f t="shared" si="10"/>
        <v>0</v>
      </c>
      <c r="AA54" s="57">
        <f t="shared" si="11"/>
        <v>1</v>
      </c>
      <c r="AB54" s="57">
        <f t="shared" si="12"/>
        <v>1900</v>
      </c>
      <c r="AC54" s="57">
        <f t="shared" si="13"/>
        <v>1900</v>
      </c>
      <c r="AD54" s="58">
        <f t="shared" si="14"/>
        <v>0</v>
      </c>
      <c r="AE54" s="27" t="e">
        <f t="shared" si="15"/>
        <v>#DIV/0!</v>
      </c>
      <c r="AF54" s="27" t="e">
        <f t="shared" si="16"/>
        <v>#DIV/0!</v>
      </c>
      <c r="AG54" s="27" t="e">
        <f t="shared" si="17"/>
        <v>#DIV/0!</v>
      </c>
      <c r="AH54" s="27" t="e">
        <f t="shared" si="18"/>
        <v>#VALUE!</v>
      </c>
      <c r="AI54" s="27" t="e">
        <f t="shared" si="19"/>
        <v>#VALUE!</v>
      </c>
      <c r="AJ54" s="59">
        <f t="shared" si="20"/>
        <v>41729</v>
      </c>
      <c r="AK54" s="57">
        <f t="shared" si="21"/>
        <v>0</v>
      </c>
      <c r="AL54" s="57">
        <f t="shared" si="22"/>
        <v>1</v>
      </c>
      <c r="AM54" s="57">
        <f t="shared" si="23"/>
        <v>1900</v>
      </c>
      <c r="AN54" s="57">
        <f t="shared" si="24"/>
        <v>1900</v>
      </c>
      <c r="AO54" s="56" t="e">
        <f>DDB(D54,S54,M54,#REF!)</f>
        <v>#VALUE!</v>
      </c>
      <c r="AP54" s="59">
        <f t="shared" si="25"/>
        <v>0</v>
      </c>
      <c r="AQ54" s="60">
        <v>41730</v>
      </c>
      <c r="AR54" s="56">
        <f t="shared" si="36"/>
        <v>-41730</v>
      </c>
      <c r="AT54" s="58" t="e">
        <f t="shared" si="32"/>
        <v>#DIV/0!</v>
      </c>
      <c r="AU54" s="56">
        <f t="shared" si="33"/>
        <v>0</v>
      </c>
    </row>
    <row r="55" spans="1:47">
      <c r="A55" s="42" t="str">
        <f t="shared" si="27"/>
        <v/>
      </c>
      <c r="B55" s="61"/>
      <c r="C55" s="44"/>
      <c r="D55" s="44"/>
      <c r="E55" s="63"/>
      <c r="F55" s="46"/>
      <c r="G55" s="46"/>
      <c r="H55" s="47"/>
      <c r="I55" s="48"/>
      <c r="J55" s="49"/>
      <c r="K55" s="50">
        <f t="shared" si="28"/>
        <v>0</v>
      </c>
      <c r="L55" s="51" t="str">
        <f t="shared" si="29"/>
        <v/>
      </c>
      <c r="M55" s="51" t="str">
        <f t="shared" si="0"/>
        <v/>
      </c>
      <c r="N55" s="51" t="str">
        <f t="shared" si="1"/>
        <v/>
      </c>
      <c r="O55" s="52" t="e">
        <f t="shared" si="34"/>
        <v>#DIV/0!</v>
      </c>
      <c r="P55" s="53" t="str">
        <f t="shared" si="2"/>
        <v/>
      </c>
      <c r="Q55" s="54" t="e">
        <f t="shared" si="35"/>
        <v>#DIV/0!</v>
      </c>
      <c r="R55" s="54" t="e">
        <f t="shared" si="4"/>
        <v>#DIV/0!</v>
      </c>
      <c r="S55" s="53">
        <f t="shared" si="5"/>
        <v>0</v>
      </c>
      <c r="T55" s="53">
        <f t="shared" si="6"/>
        <v>0</v>
      </c>
      <c r="U55" s="53" t="e">
        <f t="shared" si="30"/>
        <v>#DIV/0!</v>
      </c>
      <c r="V55" s="53" t="str">
        <f t="shared" si="7"/>
        <v/>
      </c>
      <c r="W55" s="55" t="str">
        <f t="shared" si="8"/>
        <v>Charge from Profit &amp; Loss Account</v>
      </c>
      <c r="X55" s="27" t="e">
        <f t="shared" si="9"/>
        <v>#DIV/0!</v>
      </c>
      <c r="Y55" s="56" t="e">
        <f t="shared" si="31"/>
        <v>#VALUE!</v>
      </c>
      <c r="Z55" s="57">
        <f t="shared" si="10"/>
        <v>0</v>
      </c>
      <c r="AA55" s="57">
        <f t="shared" si="11"/>
        <v>1</v>
      </c>
      <c r="AB55" s="57">
        <f t="shared" si="12"/>
        <v>1900</v>
      </c>
      <c r="AC55" s="57">
        <f t="shared" si="13"/>
        <v>1900</v>
      </c>
      <c r="AD55" s="58">
        <f t="shared" si="14"/>
        <v>0</v>
      </c>
      <c r="AE55" s="27" t="e">
        <f t="shared" si="15"/>
        <v>#DIV/0!</v>
      </c>
      <c r="AF55" s="27" t="e">
        <f t="shared" si="16"/>
        <v>#DIV/0!</v>
      </c>
      <c r="AG55" s="27" t="e">
        <f t="shared" si="17"/>
        <v>#DIV/0!</v>
      </c>
      <c r="AH55" s="27" t="e">
        <f t="shared" si="18"/>
        <v>#VALUE!</v>
      </c>
      <c r="AI55" s="27" t="e">
        <f t="shared" si="19"/>
        <v>#VALUE!</v>
      </c>
      <c r="AJ55" s="59">
        <f t="shared" si="20"/>
        <v>41729</v>
      </c>
      <c r="AK55" s="57">
        <f t="shared" si="21"/>
        <v>0</v>
      </c>
      <c r="AL55" s="57">
        <f t="shared" si="22"/>
        <v>1</v>
      </c>
      <c r="AM55" s="57">
        <f t="shared" si="23"/>
        <v>1900</v>
      </c>
      <c r="AN55" s="57">
        <f t="shared" si="24"/>
        <v>1900</v>
      </c>
      <c r="AO55" s="56" t="e">
        <f>DDB(D55,S55,M55,#REF!)</f>
        <v>#VALUE!</v>
      </c>
      <c r="AP55" s="59">
        <f t="shared" si="25"/>
        <v>0</v>
      </c>
      <c r="AQ55" s="60">
        <v>41730</v>
      </c>
      <c r="AR55" s="56">
        <f t="shared" si="36"/>
        <v>-41730</v>
      </c>
      <c r="AT55" s="58" t="e">
        <f t="shared" si="32"/>
        <v>#DIV/0!</v>
      </c>
      <c r="AU55" s="56">
        <f t="shared" si="33"/>
        <v>0</v>
      </c>
    </row>
    <row r="56" spans="1:47">
      <c r="A56" s="42" t="str">
        <f t="shared" si="27"/>
        <v/>
      </c>
      <c r="B56" s="61"/>
      <c r="C56" s="44"/>
      <c r="D56" s="44"/>
      <c r="E56" s="63"/>
      <c r="F56" s="46"/>
      <c r="G56" s="46"/>
      <c r="H56" s="47"/>
      <c r="I56" s="48"/>
      <c r="J56" s="49"/>
      <c r="K56" s="50">
        <f t="shared" si="28"/>
        <v>0</v>
      </c>
      <c r="L56" s="51" t="str">
        <f t="shared" si="29"/>
        <v/>
      </c>
      <c r="M56" s="51" t="str">
        <f t="shared" si="0"/>
        <v/>
      </c>
      <c r="N56" s="51" t="str">
        <f t="shared" si="1"/>
        <v/>
      </c>
      <c r="O56" s="52" t="e">
        <f t="shared" si="34"/>
        <v>#DIV/0!</v>
      </c>
      <c r="P56" s="53" t="str">
        <f t="shared" si="2"/>
        <v/>
      </c>
      <c r="Q56" s="54" t="e">
        <f t="shared" si="35"/>
        <v>#DIV/0!</v>
      </c>
      <c r="R56" s="54" t="e">
        <f t="shared" si="4"/>
        <v>#DIV/0!</v>
      </c>
      <c r="S56" s="53">
        <f t="shared" si="5"/>
        <v>0</v>
      </c>
      <c r="T56" s="53">
        <f t="shared" si="6"/>
        <v>0</v>
      </c>
      <c r="U56" s="53" t="e">
        <f t="shared" si="30"/>
        <v>#DIV/0!</v>
      </c>
      <c r="V56" s="53" t="str">
        <f t="shared" si="7"/>
        <v/>
      </c>
      <c r="W56" s="55" t="str">
        <f t="shared" si="8"/>
        <v>Charge from Profit &amp; Loss Account</v>
      </c>
      <c r="X56" s="27" t="e">
        <f t="shared" si="9"/>
        <v>#DIV/0!</v>
      </c>
      <c r="Y56" s="56" t="e">
        <f t="shared" si="31"/>
        <v>#VALUE!</v>
      </c>
      <c r="Z56" s="57">
        <f t="shared" si="10"/>
        <v>0</v>
      </c>
      <c r="AA56" s="57">
        <f t="shared" si="11"/>
        <v>1</v>
      </c>
      <c r="AB56" s="57">
        <f t="shared" si="12"/>
        <v>1900</v>
      </c>
      <c r="AC56" s="57">
        <f t="shared" si="13"/>
        <v>1900</v>
      </c>
      <c r="AD56" s="58">
        <f t="shared" si="14"/>
        <v>0</v>
      </c>
      <c r="AE56" s="27" t="e">
        <f t="shared" si="15"/>
        <v>#DIV/0!</v>
      </c>
      <c r="AF56" s="27" t="e">
        <f t="shared" si="16"/>
        <v>#DIV/0!</v>
      </c>
      <c r="AG56" s="27" t="e">
        <f t="shared" si="17"/>
        <v>#DIV/0!</v>
      </c>
      <c r="AH56" s="27" t="e">
        <f t="shared" si="18"/>
        <v>#VALUE!</v>
      </c>
      <c r="AI56" s="27" t="e">
        <f t="shared" si="19"/>
        <v>#VALUE!</v>
      </c>
      <c r="AJ56" s="59">
        <f t="shared" si="20"/>
        <v>41729</v>
      </c>
      <c r="AK56" s="57">
        <f t="shared" si="21"/>
        <v>0</v>
      </c>
      <c r="AL56" s="57">
        <f t="shared" si="22"/>
        <v>1</v>
      </c>
      <c r="AM56" s="57">
        <f t="shared" si="23"/>
        <v>1900</v>
      </c>
      <c r="AN56" s="57">
        <f t="shared" si="24"/>
        <v>1900</v>
      </c>
      <c r="AO56" s="56" t="e">
        <f>DDB(D56,S56,M56,#REF!)</f>
        <v>#VALUE!</v>
      </c>
      <c r="AP56" s="59">
        <f t="shared" si="25"/>
        <v>0</v>
      </c>
      <c r="AQ56" s="60">
        <v>41730</v>
      </c>
      <c r="AR56" s="56">
        <f t="shared" si="36"/>
        <v>-41730</v>
      </c>
      <c r="AT56" s="58" t="e">
        <f t="shared" si="32"/>
        <v>#DIV/0!</v>
      </c>
      <c r="AU56" s="56">
        <f t="shared" si="33"/>
        <v>0</v>
      </c>
    </row>
    <row r="57" spans="1:47">
      <c r="A57" s="42" t="str">
        <f t="shared" si="27"/>
        <v/>
      </c>
      <c r="B57" s="61"/>
      <c r="C57" s="44"/>
      <c r="D57" s="44"/>
      <c r="E57" s="63"/>
      <c r="F57" s="46"/>
      <c r="G57" s="46"/>
      <c r="H57" s="47"/>
      <c r="I57" s="48"/>
      <c r="J57" s="49"/>
      <c r="K57" s="50">
        <f t="shared" si="28"/>
        <v>0</v>
      </c>
      <c r="L57" s="51" t="str">
        <f t="shared" si="29"/>
        <v/>
      </c>
      <c r="M57" s="51" t="str">
        <f t="shared" si="0"/>
        <v/>
      </c>
      <c r="N57" s="51" t="str">
        <f t="shared" si="1"/>
        <v/>
      </c>
      <c r="O57" s="52" t="e">
        <f t="shared" si="34"/>
        <v>#DIV/0!</v>
      </c>
      <c r="P57" s="53" t="str">
        <f t="shared" si="2"/>
        <v/>
      </c>
      <c r="Q57" s="54" t="e">
        <f t="shared" si="35"/>
        <v>#DIV/0!</v>
      </c>
      <c r="R57" s="54" t="e">
        <f t="shared" si="4"/>
        <v>#DIV/0!</v>
      </c>
      <c r="S57" s="53">
        <f t="shared" si="5"/>
        <v>0</v>
      </c>
      <c r="T57" s="53">
        <f t="shared" si="6"/>
        <v>0</v>
      </c>
      <c r="U57" s="53" t="e">
        <f t="shared" si="30"/>
        <v>#DIV/0!</v>
      </c>
      <c r="V57" s="53" t="str">
        <f t="shared" si="7"/>
        <v/>
      </c>
      <c r="W57" s="55" t="str">
        <f t="shared" si="8"/>
        <v>Charge from Profit &amp; Loss Account</v>
      </c>
      <c r="X57" s="27" t="e">
        <f t="shared" si="9"/>
        <v>#DIV/0!</v>
      </c>
      <c r="Y57" s="56" t="e">
        <f t="shared" si="31"/>
        <v>#VALUE!</v>
      </c>
      <c r="Z57" s="57">
        <f t="shared" si="10"/>
        <v>0</v>
      </c>
      <c r="AA57" s="57">
        <f t="shared" si="11"/>
        <v>1</v>
      </c>
      <c r="AB57" s="57">
        <f t="shared" si="12"/>
        <v>1900</v>
      </c>
      <c r="AC57" s="57">
        <f t="shared" si="13"/>
        <v>1900</v>
      </c>
      <c r="AD57" s="58">
        <f t="shared" si="14"/>
        <v>0</v>
      </c>
      <c r="AE57" s="27" t="e">
        <f t="shared" si="15"/>
        <v>#DIV/0!</v>
      </c>
      <c r="AF57" s="27" t="e">
        <f t="shared" si="16"/>
        <v>#DIV/0!</v>
      </c>
      <c r="AG57" s="27" t="e">
        <f t="shared" si="17"/>
        <v>#DIV/0!</v>
      </c>
      <c r="AH57" s="27" t="e">
        <f t="shared" si="18"/>
        <v>#VALUE!</v>
      </c>
      <c r="AI57" s="27" t="e">
        <f t="shared" si="19"/>
        <v>#VALUE!</v>
      </c>
      <c r="AJ57" s="59">
        <f t="shared" si="20"/>
        <v>41729</v>
      </c>
      <c r="AK57" s="57">
        <f t="shared" si="21"/>
        <v>0</v>
      </c>
      <c r="AL57" s="57">
        <f t="shared" si="22"/>
        <v>1</v>
      </c>
      <c r="AM57" s="57">
        <f t="shared" si="23"/>
        <v>1900</v>
      </c>
      <c r="AN57" s="57">
        <f t="shared" si="24"/>
        <v>1900</v>
      </c>
      <c r="AO57" s="56" t="e">
        <f>DDB(D57,S57,M57,#REF!)</f>
        <v>#VALUE!</v>
      </c>
      <c r="AP57" s="59">
        <f t="shared" si="25"/>
        <v>0</v>
      </c>
      <c r="AQ57" s="60">
        <v>41730</v>
      </c>
      <c r="AR57" s="56">
        <f t="shared" si="36"/>
        <v>-41730</v>
      </c>
      <c r="AT57" s="58" t="e">
        <f t="shared" si="32"/>
        <v>#DIV/0!</v>
      </c>
      <c r="AU57" s="56">
        <f t="shared" si="33"/>
        <v>0</v>
      </c>
    </row>
    <row r="58" spans="1:47">
      <c r="A58" s="42" t="str">
        <f t="shared" si="27"/>
        <v/>
      </c>
      <c r="B58" s="61"/>
      <c r="C58" s="44"/>
      <c r="D58" s="44"/>
      <c r="E58" s="63"/>
      <c r="F58" s="46"/>
      <c r="G58" s="46"/>
      <c r="H58" s="47"/>
      <c r="I58" s="48"/>
      <c r="J58" s="49"/>
      <c r="K58" s="50">
        <f t="shared" si="28"/>
        <v>0</v>
      </c>
      <c r="L58" s="51" t="str">
        <f t="shared" si="29"/>
        <v/>
      </c>
      <c r="M58" s="51" t="str">
        <f t="shared" si="0"/>
        <v/>
      </c>
      <c r="N58" s="51" t="str">
        <f t="shared" si="1"/>
        <v/>
      </c>
      <c r="O58" s="52" t="e">
        <f t="shared" si="34"/>
        <v>#DIV/0!</v>
      </c>
      <c r="P58" s="53" t="str">
        <f t="shared" si="2"/>
        <v/>
      </c>
      <c r="Q58" s="54" t="e">
        <f t="shared" si="35"/>
        <v>#DIV/0!</v>
      </c>
      <c r="R58" s="54" t="e">
        <f t="shared" si="4"/>
        <v>#DIV/0!</v>
      </c>
      <c r="S58" s="53">
        <f t="shared" si="5"/>
        <v>0</v>
      </c>
      <c r="T58" s="53">
        <f t="shared" si="6"/>
        <v>0</v>
      </c>
      <c r="U58" s="53" t="e">
        <f t="shared" si="30"/>
        <v>#DIV/0!</v>
      </c>
      <c r="V58" s="53" t="str">
        <f t="shared" si="7"/>
        <v/>
      </c>
      <c r="W58" s="55" t="str">
        <f t="shared" si="8"/>
        <v>Charge from Profit &amp; Loss Account</v>
      </c>
      <c r="X58" s="27" t="e">
        <f t="shared" si="9"/>
        <v>#DIV/0!</v>
      </c>
      <c r="Y58" s="56" t="e">
        <f t="shared" si="31"/>
        <v>#VALUE!</v>
      </c>
      <c r="Z58" s="57">
        <f t="shared" si="10"/>
        <v>0</v>
      </c>
      <c r="AA58" s="57">
        <f t="shared" si="11"/>
        <v>1</v>
      </c>
      <c r="AB58" s="57">
        <f t="shared" si="12"/>
        <v>1900</v>
      </c>
      <c r="AC58" s="57">
        <f t="shared" si="13"/>
        <v>1900</v>
      </c>
      <c r="AD58" s="58">
        <f t="shared" si="14"/>
        <v>0</v>
      </c>
      <c r="AE58" s="27" t="e">
        <f t="shared" si="15"/>
        <v>#DIV/0!</v>
      </c>
      <c r="AF58" s="27" t="e">
        <f t="shared" si="16"/>
        <v>#DIV/0!</v>
      </c>
      <c r="AG58" s="27" t="e">
        <f t="shared" si="17"/>
        <v>#DIV/0!</v>
      </c>
      <c r="AH58" s="27" t="e">
        <f t="shared" si="18"/>
        <v>#VALUE!</v>
      </c>
      <c r="AI58" s="27" t="e">
        <f t="shared" si="19"/>
        <v>#VALUE!</v>
      </c>
      <c r="AJ58" s="59">
        <f t="shared" si="20"/>
        <v>41729</v>
      </c>
      <c r="AK58" s="57">
        <f t="shared" si="21"/>
        <v>0</v>
      </c>
      <c r="AL58" s="57">
        <f t="shared" si="22"/>
        <v>1</v>
      </c>
      <c r="AM58" s="57">
        <f t="shared" si="23"/>
        <v>1900</v>
      </c>
      <c r="AN58" s="57">
        <f t="shared" si="24"/>
        <v>1900</v>
      </c>
      <c r="AO58" s="56" t="e">
        <f>DDB(D58,S58,M58,#REF!)</f>
        <v>#VALUE!</v>
      </c>
      <c r="AP58" s="59">
        <f t="shared" si="25"/>
        <v>0</v>
      </c>
      <c r="AQ58" s="60">
        <v>41730</v>
      </c>
      <c r="AR58" s="56">
        <f t="shared" si="36"/>
        <v>-41730</v>
      </c>
      <c r="AT58" s="58" t="e">
        <f t="shared" si="32"/>
        <v>#DIV/0!</v>
      </c>
      <c r="AU58" s="56">
        <f t="shared" si="33"/>
        <v>0</v>
      </c>
    </row>
    <row r="59" spans="1:47">
      <c r="A59" s="42" t="str">
        <f t="shared" si="27"/>
        <v/>
      </c>
      <c r="B59" s="61"/>
      <c r="C59" s="44"/>
      <c r="D59" s="44"/>
      <c r="E59" s="63"/>
      <c r="F59" s="46"/>
      <c r="G59" s="46"/>
      <c r="H59" s="47"/>
      <c r="I59" s="48"/>
      <c r="J59" s="49"/>
      <c r="K59" s="50">
        <f t="shared" si="28"/>
        <v>0</v>
      </c>
      <c r="L59" s="51" t="str">
        <f t="shared" si="29"/>
        <v/>
      </c>
      <c r="M59" s="51" t="str">
        <f t="shared" si="0"/>
        <v/>
      </c>
      <c r="N59" s="51" t="str">
        <f t="shared" si="1"/>
        <v/>
      </c>
      <c r="O59" s="52" t="e">
        <f t="shared" si="34"/>
        <v>#DIV/0!</v>
      </c>
      <c r="P59" s="53" t="str">
        <f t="shared" si="2"/>
        <v/>
      </c>
      <c r="Q59" s="54" t="e">
        <f t="shared" si="35"/>
        <v>#DIV/0!</v>
      </c>
      <c r="R59" s="54" t="e">
        <f t="shared" si="4"/>
        <v>#DIV/0!</v>
      </c>
      <c r="S59" s="53">
        <f t="shared" si="5"/>
        <v>0</v>
      </c>
      <c r="T59" s="53">
        <f t="shared" si="6"/>
        <v>0</v>
      </c>
      <c r="U59" s="53" t="e">
        <f t="shared" si="30"/>
        <v>#DIV/0!</v>
      </c>
      <c r="V59" s="53" t="str">
        <f t="shared" si="7"/>
        <v/>
      </c>
      <c r="W59" s="55" t="str">
        <f t="shared" si="8"/>
        <v>Charge from Profit &amp; Loss Account</v>
      </c>
      <c r="X59" s="27" t="e">
        <f t="shared" si="9"/>
        <v>#DIV/0!</v>
      </c>
      <c r="Y59" s="56" t="e">
        <f t="shared" si="31"/>
        <v>#VALUE!</v>
      </c>
      <c r="Z59" s="57">
        <f t="shared" si="10"/>
        <v>0</v>
      </c>
      <c r="AA59" s="57">
        <f t="shared" si="11"/>
        <v>1</v>
      </c>
      <c r="AB59" s="57">
        <f t="shared" si="12"/>
        <v>1900</v>
      </c>
      <c r="AC59" s="57">
        <f t="shared" si="13"/>
        <v>1900</v>
      </c>
      <c r="AD59" s="58">
        <f t="shared" si="14"/>
        <v>0</v>
      </c>
      <c r="AE59" s="27" t="e">
        <f t="shared" si="15"/>
        <v>#DIV/0!</v>
      </c>
      <c r="AF59" s="27" t="e">
        <f t="shared" si="16"/>
        <v>#DIV/0!</v>
      </c>
      <c r="AG59" s="27" t="e">
        <f t="shared" si="17"/>
        <v>#DIV/0!</v>
      </c>
      <c r="AH59" s="27" t="e">
        <f t="shared" si="18"/>
        <v>#VALUE!</v>
      </c>
      <c r="AI59" s="27" t="e">
        <f t="shared" si="19"/>
        <v>#VALUE!</v>
      </c>
      <c r="AJ59" s="59">
        <f t="shared" si="20"/>
        <v>41729</v>
      </c>
      <c r="AK59" s="57">
        <f t="shared" si="21"/>
        <v>0</v>
      </c>
      <c r="AL59" s="57">
        <f t="shared" si="22"/>
        <v>1</v>
      </c>
      <c r="AM59" s="57">
        <f t="shared" si="23"/>
        <v>1900</v>
      </c>
      <c r="AN59" s="57">
        <f t="shared" si="24"/>
        <v>1900</v>
      </c>
      <c r="AO59" s="56" t="e">
        <f>DDB(D59,S59,M59,#REF!)</f>
        <v>#VALUE!</v>
      </c>
      <c r="AP59" s="59">
        <f t="shared" si="25"/>
        <v>0</v>
      </c>
      <c r="AQ59" s="60">
        <v>41730</v>
      </c>
      <c r="AR59" s="56">
        <f t="shared" si="36"/>
        <v>-41730</v>
      </c>
      <c r="AT59" s="58" t="e">
        <f t="shared" si="32"/>
        <v>#DIV/0!</v>
      </c>
      <c r="AU59" s="56">
        <f t="shared" si="33"/>
        <v>0</v>
      </c>
    </row>
    <row r="60" spans="1:47">
      <c r="A60" s="42" t="str">
        <f t="shared" si="27"/>
        <v/>
      </c>
      <c r="B60" s="61"/>
      <c r="C60" s="44"/>
      <c r="D60" s="44"/>
      <c r="E60" s="63"/>
      <c r="F60" s="46"/>
      <c r="G60" s="46"/>
      <c r="H60" s="47"/>
      <c r="I60" s="48"/>
      <c r="J60" s="49"/>
      <c r="K60" s="50">
        <f t="shared" si="28"/>
        <v>0</v>
      </c>
      <c r="L60" s="51" t="str">
        <f t="shared" si="29"/>
        <v/>
      </c>
      <c r="M60" s="51" t="str">
        <f t="shared" si="0"/>
        <v/>
      </c>
      <c r="N60" s="51" t="str">
        <f t="shared" si="1"/>
        <v/>
      </c>
      <c r="O60" s="52" t="e">
        <f t="shared" si="34"/>
        <v>#DIV/0!</v>
      </c>
      <c r="P60" s="53" t="str">
        <f t="shared" si="2"/>
        <v/>
      </c>
      <c r="Q60" s="54" t="e">
        <f t="shared" si="35"/>
        <v>#DIV/0!</v>
      </c>
      <c r="R60" s="54" t="e">
        <f t="shared" si="4"/>
        <v>#DIV/0!</v>
      </c>
      <c r="S60" s="53">
        <f t="shared" si="5"/>
        <v>0</v>
      </c>
      <c r="T60" s="53">
        <f t="shared" si="6"/>
        <v>0</v>
      </c>
      <c r="U60" s="53" t="e">
        <f t="shared" si="30"/>
        <v>#DIV/0!</v>
      </c>
      <c r="V60" s="53" t="str">
        <f t="shared" si="7"/>
        <v/>
      </c>
      <c r="W60" s="55" t="str">
        <f t="shared" si="8"/>
        <v>Charge from Profit &amp; Loss Account</v>
      </c>
      <c r="X60" s="27" t="e">
        <f t="shared" si="9"/>
        <v>#DIV/0!</v>
      </c>
      <c r="Y60" s="56" t="e">
        <f t="shared" si="31"/>
        <v>#VALUE!</v>
      </c>
      <c r="Z60" s="57">
        <f t="shared" si="10"/>
        <v>0</v>
      </c>
      <c r="AA60" s="57">
        <f t="shared" si="11"/>
        <v>1</v>
      </c>
      <c r="AB60" s="57">
        <f t="shared" si="12"/>
        <v>1900</v>
      </c>
      <c r="AC60" s="57">
        <f t="shared" si="13"/>
        <v>1900</v>
      </c>
      <c r="AD60" s="58">
        <f t="shared" si="14"/>
        <v>0</v>
      </c>
      <c r="AE60" s="27" t="e">
        <f t="shared" si="15"/>
        <v>#DIV/0!</v>
      </c>
      <c r="AF60" s="27" t="e">
        <f t="shared" si="16"/>
        <v>#DIV/0!</v>
      </c>
      <c r="AG60" s="27" t="e">
        <f t="shared" si="17"/>
        <v>#DIV/0!</v>
      </c>
      <c r="AH60" s="27" t="e">
        <f t="shared" si="18"/>
        <v>#VALUE!</v>
      </c>
      <c r="AI60" s="27" t="e">
        <f t="shared" si="19"/>
        <v>#VALUE!</v>
      </c>
      <c r="AJ60" s="59">
        <f t="shared" si="20"/>
        <v>41729</v>
      </c>
      <c r="AK60" s="57">
        <f t="shared" si="21"/>
        <v>0</v>
      </c>
      <c r="AL60" s="57">
        <f t="shared" si="22"/>
        <v>1</v>
      </c>
      <c r="AM60" s="57">
        <f t="shared" si="23"/>
        <v>1900</v>
      </c>
      <c r="AN60" s="57">
        <f t="shared" si="24"/>
        <v>1900</v>
      </c>
      <c r="AO60" s="56" t="e">
        <f>DDB(D60,S60,M60,#REF!)</f>
        <v>#VALUE!</v>
      </c>
      <c r="AP60" s="59">
        <f t="shared" si="25"/>
        <v>0</v>
      </c>
      <c r="AQ60" s="60">
        <v>41730</v>
      </c>
      <c r="AR60" s="56">
        <f t="shared" si="36"/>
        <v>-41730</v>
      </c>
      <c r="AT60" s="58" t="e">
        <f t="shared" si="32"/>
        <v>#DIV/0!</v>
      </c>
      <c r="AU60" s="56">
        <f t="shared" si="33"/>
        <v>0</v>
      </c>
    </row>
    <row r="61" spans="1:47">
      <c r="A61" s="42" t="str">
        <f t="shared" si="27"/>
        <v/>
      </c>
      <c r="B61" s="61"/>
      <c r="C61" s="44"/>
      <c r="D61" s="44"/>
      <c r="E61" s="63"/>
      <c r="F61" s="46"/>
      <c r="G61" s="46"/>
      <c r="H61" s="47"/>
      <c r="I61" s="48"/>
      <c r="J61" s="49"/>
      <c r="K61" s="50">
        <f t="shared" si="28"/>
        <v>0</v>
      </c>
      <c r="L61" s="51" t="str">
        <f t="shared" si="29"/>
        <v/>
      </c>
      <c r="M61" s="51" t="str">
        <f t="shared" si="0"/>
        <v/>
      </c>
      <c r="N61" s="51" t="str">
        <f t="shared" si="1"/>
        <v/>
      </c>
      <c r="O61" s="52" t="e">
        <f t="shared" si="34"/>
        <v>#DIV/0!</v>
      </c>
      <c r="P61" s="53" t="str">
        <f t="shared" si="2"/>
        <v/>
      </c>
      <c r="Q61" s="54" t="e">
        <f t="shared" si="35"/>
        <v>#DIV/0!</v>
      </c>
      <c r="R61" s="54" t="e">
        <f t="shared" si="4"/>
        <v>#DIV/0!</v>
      </c>
      <c r="S61" s="53">
        <f t="shared" si="5"/>
        <v>0</v>
      </c>
      <c r="T61" s="53">
        <f t="shared" si="6"/>
        <v>0</v>
      </c>
      <c r="U61" s="53" t="e">
        <f t="shared" si="30"/>
        <v>#DIV/0!</v>
      </c>
      <c r="V61" s="53" t="str">
        <f t="shared" si="7"/>
        <v/>
      </c>
      <c r="W61" s="55" t="str">
        <f t="shared" si="8"/>
        <v>Charge from Profit &amp; Loss Account</v>
      </c>
      <c r="X61" s="27" t="e">
        <f t="shared" si="9"/>
        <v>#DIV/0!</v>
      </c>
      <c r="Y61" s="56" t="e">
        <f t="shared" si="31"/>
        <v>#VALUE!</v>
      </c>
      <c r="Z61" s="57">
        <f t="shared" si="10"/>
        <v>0</v>
      </c>
      <c r="AA61" s="57">
        <f t="shared" si="11"/>
        <v>1</v>
      </c>
      <c r="AB61" s="57">
        <f t="shared" si="12"/>
        <v>1900</v>
      </c>
      <c r="AC61" s="57">
        <f t="shared" si="13"/>
        <v>1900</v>
      </c>
      <c r="AD61" s="58">
        <f t="shared" si="14"/>
        <v>0</v>
      </c>
      <c r="AE61" s="27" t="e">
        <f t="shared" si="15"/>
        <v>#DIV/0!</v>
      </c>
      <c r="AF61" s="27" t="e">
        <f t="shared" si="16"/>
        <v>#DIV/0!</v>
      </c>
      <c r="AG61" s="27" t="e">
        <f t="shared" si="17"/>
        <v>#DIV/0!</v>
      </c>
      <c r="AH61" s="27" t="e">
        <f t="shared" si="18"/>
        <v>#VALUE!</v>
      </c>
      <c r="AI61" s="27" t="e">
        <f t="shared" si="19"/>
        <v>#VALUE!</v>
      </c>
      <c r="AJ61" s="59">
        <f t="shared" si="20"/>
        <v>41729</v>
      </c>
      <c r="AK61" s="57">
        <f t="shared" si="21"/>
        <v>0</v>
      </c>
      <c r="AL61" s="57">
        <f t="shared" si="22"/>
        <v>1</v>
      </c>
      <c r="AM61" s="57">
        <f t="shared" si="23"/>
        <v>1900</v>
      </c>
      <c r="AN61" s="57">
        <f t="shared" si="24"/>
        <v>1900</v>
      </c>
      <c r="AO61" s="56" t="e">
        <f>DDB(D61,S61,M61,#REF!)</f>
        <v>#VALUE!</v>
      </c>
      <c r="AP61" s="59">
        <f t="shared" si="25"/>
        <v>0</v>
      </c>
      <c r="AQ61" s="60">
        <v>41730</v>
      </c>
      <c r="AR61" s="56">
        <f t="shared" si="36"/>
        <v>-41730</v>
      </c>
      <c r="AT61" s="58" t="e">
        <f t="shared" si="32"/>
        <v>#DIV/0!</v>
      </c>
      <c r="AU61" s="56">
        <f t="shared" si="33"/>
        <v>0</v>
      </c>
    </row>
    <row r="62" spans="1:47">
      <c r="A62" s="42" t="str">
        <f t="shared" si="27"/>
        <v/>
      </c>
      <c r="B62" s="61"/>
      <c r="C62" s="44"/>
      <c r="D62" s="44"/>
      <c r="E62" s="70"/>
      <c r="F62" s="46"/>
      <c r="G62" s="46"/>
      <c r="H62" s="47"/>
      <c r="I62" s="48"/>
      <c r="J62" s="49"/>
      <c r="K62" s="50">
        <f t="shared" si="28"/>
        <v>0</v>
      </c>
      <c r="L62" s="51" t="str">
        <f t="shared" si="29"/>
        <v/>
      </c>
      <c r="M62" s="51" t="str">
        <f t="shared" si="0"/>
        <v/>
      </c>
      <c r="N62" s="51" t="str">
        <f t="shared" si="1"/>
        <v/>
      </c>
      <c r="O62" s="52" t="e">
        <f t="shared" si="34"/>
        <v>#DIV/0!</v>
      </c>
      <c r="P62" s="53" t="str">
        <f t="shared" si="2"/>
        <v/>
      </c>
      <c r="Q62" s="54" t="e">
        <f t="shared" si="35"/>
        <v>#DIV/0!</v>
      </c>
      <c r="R62" s="54" t="e">
        <f t="shared" si="4"/>
        <v>#DIV/0!</v>
      </c>
      <c r="S62" s="53">
        <f t="shared" si="5"/>
        <v>0</v>
      </c>
      <c r="T62" s="53">
        <f t="shared" si="6"/>
        <v>0</v>
      </c>
      <c r="U62" s="53" t="e">
        <f t="shared" si="30"/>
        <v>#DIV/0!</v>
      </c>
      <c r="V62" s="53" t="str">
        <f t="shared" si="7"/>
        <v/>
      </c>
      <c r="W62" s="55" t="str">
        <f t="shared" si="8"/>
        <v>Charge from Profit &amp; Loss Account</v>
      </c>
      <c r="X62" s="27" t="e">
        <f t="shared" si="9"/>
        <v>#DIV/0!</v>
      </c>
      <c r="Y62" s="56" t="e">
        <f t="shared" si="31"/>
        <v>#VALUE!</v>
      </c>
      <c r="Z62" s="57">
        <f t="shared" si="10"/>
        <v>0</v>
      </c>
      <c r="AA62" s="57">
        <f t="shared" si="11"/>
        <v>1</v>
      </c>
      <c r="AB62" s="57">
        <f t="shared" si="12"/>
        <v>1900</v>
      </c>
      <c r="AC62" s="57">
        <f t="shared" si="13"/>
        <v>1900</v>
      </c>
      <c r="AD62" s="58">
        <f t="shared" si="14"/>
        <v>0</v>
      </c>
      <c r="AE62" s="27" t="e">
        <f t="shared" si="15"/>
        <v>#DIV/0!</v>
      </c>
      <c r="AF62" s="27" t="e">
        <f t="shared" si="16"/>
        <v>#DIV/0!</v>
      </c>
      <c r="AG62" s="27" t="e">
        <f t="shared" si="17"/>
        <v>#DIV/0!</v>
      </c>
      <c r="AH62" s="27" t="e">
        <f t="shared" si="18"/>
        <v>#VALUE!</v>
      </c>
      <c r="AI62" s="27" t="e">
        <f t="shared" si="19"/>
        <v>#VALUE!</v>
      </c>
      <c r="AJ62" s="59">
        <f t="shared" si="20"/>
        <v>41729</v>
      </c>
      <c r="AK62" s="57">
        <f t="shared" si="21"/>
        <v>0</v>
      </c>
      <c r="AL62" s="57">
        <f t="shared" si="22"/>
        <v>1</v>
      </c>
      <c r="AM62" s="57">
        <f t="shared" si="23"/>
        <v>1900</v>
      </c>
      <c r="AN62" s="57">
        <f t="shared" si="24"/>
        <v>1900</v>
      </c>
      <c r="AO62" s="56" t="e">
        <f>DDB(D62,S62,M62,#REF!)</f>
        <v>#VALUE!</v>
      </c>
      <c r="AP62" s="59">
        <f t="shared" si="25"/>
        <v>0</v>
      </c>
      <c r="AQ62" s="60">
        <v>41730</v>
      </c>
      <c r="AR62" s="56">
        <f t="shared" si="36"/>
        <v>-41730</v>
      </c>
      <c r="AT62" s="58" t="e">
        <f t="shared" si="32"/>
        <v>#DIV/0!</v>
      </c>
      <c r="AU62" s="56">
        <f t="shared" si="33"/>
        <v>0</v>
      </c>
    </row>
    <row r="63" spans="1:47">
      <c r="A63" s="42" t="str">
        <f t="shared" si="27"/>
        <v/>
      </c>
      <c r="B63" s="61"/>
      <c r="C63" s="44"/>
      <c r="D63" s="44"/>
      <c r="E63" s="70"/>
      <c r="F63" s="46"/>
      <c r="G63" s="46"/>
      <c r="H63" s="47"/>
      <c r="I63" s="48"/>
      <c r="J63" s="49"/>
      <c r="K63" s="50">
        <f t="shared" si="28"/>
        <v>0</v>
      </c>
      <c r="L63" s="51" t="str">
        <f t="shared" si="29"/>
        <v/>
      </c>
      <c r="M63" s="51" t="str">
        <f t="shared" si="0"/>
        <v/>
      </c>
      <c r="N63" s="51" t="str">
        <f t="shared" si="1"/>
        <v/>
      </c>
      <c r="O63" s="52" t="e">
        <f t="shared" si="34"/>
        <v>#DIV/0!</v>
      </c>
      <c r="P63" s="53" t="str">
        <f t="shared" si="2"/>
        <v/>
      </c>
      <c r="Q63" s="54" t="e">
        <f t="shared" si="35"/>
        <v>#DIV/0!</v>
      </c>
      <c r="R63" s="54" t="e">
        <f t="shared" si="4"/>
        <v>#DIV/0!</v>
      </c>
      <c r="S63" s="53">
        <f t="shared" si="5"/>
        <v>0</v>
      </c>
      <c r="T63" s="53">
        <f t="shared" si="6"/>
        <v>0</v>
      </c>
      <c r="U63" s="53" t="e">
        <f t="shared" si="30"/>
        <v>#DIV/0!</v>
      </c>
      <c r="V63" s="53" t="str">
        <f t="shared" si="7"/>
        <v/>
      </c>
      <c r="W63" s="55" t="str">
        <f t="shared" si="8"/>
        <v>Charge from Profit &amp; Loss Account</v>
      </c>
      <c r="X63" s="27" t="e">
        <f t="shared" si="9"/>
        <v>#DIV/0!</v>
      </c>
      <c r="Y63" s="56" t="e">
        <f t="shared" si="31"/>
        <v>#VALUE!</v>
      </c>
      <c r="Z63" s="57">
        <f t="shared" si="10"/>
        <v>0</v>
      </c>
      <c r="AA63" s="57">
        <f t="shared" si="11"/>
        <v>1</v>
      </c>
      <c r="AB63" s="57">
        <f t="shared" si="12"/>
        <v>1900</v>
      </c>
      <c r="AC63" s="57">
        <f t="shared" si="13"/>
        <v>1900</v>
      </c>
      <c r="AD63" s="58">
        <f t="shared" si="14"/>
        <v>0</v>
      </c>
      <c r="AE63" s="27" t="e">
        <f t="shared" si="15"/>
        <v>#DIV/0!</v>
      </c>
      <c r="AF63" s="27" t="e">
        <f t="shared" si="16"/>
        <v>#DIV/0!</v>
      </c>
      <c r="AG63" s="27" t="e">
        <f t="shared" si="17"/>
        <v>#DIV/0!</v>
      </c>
      <c r="AH63" s="27" t="e">
        <f t="shared" si="18"/>
        <v>#VALUE!</v>
      </c>
      <c r="AI63" s="27" t="e">
        <f t="shared" si="19"/>
        <v>#VALUE!</v>
      </c>
      <c r="AJ63" s="59">
        <f t="shared" si="20"/>
        <v>41729</v>
      </c>
      <c r="AK63" s="57">
        <f t="shared" si="21"/>
        <v>0</v>
      </c>
      <c r="AL63" s="57">
        <f t="shared" si="22"/>
        <v>1</v>
      </c>
      <c r="AM63" s="57">
        <f t="shared" si="23"/>
        <v>1900</v>
      </c>
      <c r="AN63" s="57">
        <f t="shared" si="24"/>
        <v>1900</v>
      </c>
      <c r="AO63" s="56" t="e">
        <f>DDB(D63,S63,M63,#REF!)</f>
        <v>#VALUE!</v>
      </c>
      <c r="AP63" s="59">
        <f t="shared" si="25"/>
        <v>0</v>
      </c>
      <c r="AQ63" s="60">
        <v>41730</v>
      </c>
      <c r="AR63" s="56">
        <f t="shared" si="36"/>
        <v>-41730</v>
      </c>
      <c r="AT63" s="58" t="e">
        <f t="shared" si="32"/>
        <v>#DIV/0!</v>
      </c>
      <c r="AU63" s="56">
        <f t="shared" si="33"/>
        <v>0</v>
      </c>
    </row>
    <row r="64" spans="1:47">
      <c r="A64" s="42" t="str">
        <f t="shared" si="27"/>
        <v/>
      </c>
      <c r="B64" s="61"/>
      <c r="C64" s="44"/>
      <c r="D64" s="44"/>
      <c r="E64" s="70"/>
      <c r="F64" s="46"/>
      <c r="G64" s="46"/>
      <c r="H64" s="47"/>
      <c r="I64" s="48"/>
      <c r="J64" s="49"/>
      <c r="K64" s="50">
        <f t="shared" si="28"/>
        <v>0</v>
      </c>
      <c r="L64" s="51" t="str">
        <f t="shared" si="29"/>
        <v/>
      </c>
      <c r="M64" s="51" t="str">
        <f t="shared" si="0"/>
        <v/>
      </c>
      <c r="N64" s="51" t="str">
        <f t="shared" si="1"/>
        <v/>
      </c>
      <c r="O64" s="52" t="e">
        <f t="shared" si="34"/>
        <v>#DIV/0!</v>
      </c>
      <c r="P64" s="53" t="str">
        <f t="shared" si="2"/>
        <v/>
      </c>
      <c r="Q64" s="54" t="e">
        <f t="shared" si="35"/>
        <v>#DIV/0!</v>
      </c>
      <c r="R64" s="54" t="e">
        <f t="shared" si="4"/>
        <v>#DIV/0!</v>
      </c>
      <c r="S64" s="53">
        <f t="shared" si="5"/>
        <v>0</v>
      </c>
      <c r="T64" s="53">
        <f t="shared" si="6"/>
        <v>0</v>
      </c>
      <c r="U64" s="53" t="e">
        <f t="shared" si="30"/>
        <v>#DIV/0!</v>
      </c>
      <c r="V64" s="53" t="str">
        <f t="shared" si="7"/>
        <v/>
      </c>
      <c r="W64" s="55" t="str">
        <f t="shared" si="8"/>
        <v>Charge from Profit &amp; Loss Account</v>
      </c>
      <c r="X64" s="27" t="e">
        <f t="shared" si="9"/>
        <v>#DIV/0!</v>
      </c>
      <c r="Y64" s="56" t="e">
        <f t="shared" si="31"/>
        <v>#VALUE!</v>
      </c>
      <c r="Z64" s="57">
        <f t="shared" si="10"/>
        <v>0</v>
      </c>
      <c r="AA64" s="57">
        <f t="shared" si="11"/>
        <v>1</v>
      </c>
      <c r="AB64" s="57">
        <f t="shared" si="12"/>
        <v>1900</v>
      </c>
      <c r="AC64" s="57">
        <f t="shared" si="13"/>
        <v>1900</v>
      </c>
      <c r="AD64" s="58">
        <f t="shared" si="14"/>
        <v>0</v>
      </c>
      <c r="AE64" s="27" t="e">
        <f t="shared" si="15"/>
        <v>#DIV/0!</v>
      </c>
      <c r="AF64" s="27" t="e">
        <f t="shared" si="16"/>
        <v>#DIV/0!</v>
      </c>
      <c r="AG64" s="27" t="e">
        <f t="shared" si="17"/>
        <v>#DIV/0!</v>
      </c>
      <c r="AH64" s="27" t="e">
        <f t="shared" si="18"/>
        <v>#VALUE!</v>
      </c>
      <c r="AI64" s="27" t="e">
        <f t="shared" si="19"/>
        <v>#VALUE!</v>
      </c>
      <c r="AJ64" s="59">
        <f t="shared" si="20"/>
        <v>41729</v>
      </c>
      <c r="AK64" s="57">
        <f t="shared" si="21"/>
        <v>0</v>
      </c>
      <c r="AL64" s="57">
        <f t="shared" si="22"/>
        <v>1</v>
      </c>
      <c r="AM64" s="57">
        <f t="shared" si="23"/>
        <v>1900</v>
      </c>
      <c r="AN64" s="57">
        <f t="shared" si="24"/>
        <v>1900</v>
      </c>
      <c r="AO64" s="56" t="e">
        <f>DDB(D64,S64,M64,#REF!)</f>
        <v>#VALUE!</v>
      </c>
      <c r="AP64" s="59">
        <f t="shared" si="25"/>
        <v>0</v>
      </c>
      <c r="AQ64" s="60">
        <v>41730</v>
      </c>
      <c r="AR64" s="56">
        <f t="shared" si="36"/>
        <v>-41730</v>
      </c>
      <c r="AT64" s="58" t="e">
        <f t="shared" si="32"/>
        <v>#DIV/0!</v>
      </c>
      <c r="AU64" s="56">
        <f t="shared" si="33"/>
        <v>0</v>
      </c>
    </row>
    <row r="65" spans="1:47">
      <c r="A65" s="42" t="str">
        <f t="shared" si="27"/>
        <v/>
      </c>
      <c r="B65" s="61"/>
      <c r="C65" s="44"/>
      <c r="D65" s="44"/>
      <c r="E65" s="63"/>
      <c r="F65" s="46"/>
      <c r="G65" s="46"/>
      <c r="H65" s="47"/>
      <c r="I65" s="48"/>
      <c r="J65" s="49"/>
      <c r="K65" s="50">
        <f t="shared" si="28"/>
        <v>0</v>
      </c>
      <c r="L65" s="51" t="str">
        <f t="shared" si="29"/>
        <v/>
      </c>
      <c r="M65" s="51" t="str">
        <f t="shared" si="0"/>
        <v/>
      </c>
      <c r="N65" s="51" t="str">
        <f t="shared" si="1"/>
        <v/>
      </c>
      <c r="O65" s="52" t="e">
        <f t="shared" si="34"/>
        <v>#DIV/0!</v>
      </c>
      <c r="P65" s="53" t="str">
        <f t="shared" si="2"/>
        <v/>
      </c>
      <c r="Q65" s="54" t="e">
        <f t="shared" si="35"/>
        <v>#DIV/0!</v>
      </c>
      <c r="R65" s="54" t="e">
        <f t="shared" si="4"/>
        <v>#DIV/0!</v>
      </c>
      <c r="S65" s="53">
        <f t="shared" si="5"/>
        <v>0</v>
      </c>
      <c r="T65" s="53">
        <f t="shared" si="6"/>
        <v>0</v>
      </c>
      <c r="U65" s="53" t="e">
        <f t="shared" si="30"/>
        <v>#DIV/0!</v>
      </c>
      <c r="V65" s="53" t="str">
        <f t="shared" si="7"/>
        <v/>
      </c>
      <c r="W65" s="55" t="str">
        <f t="shared" si="8"/>
        <v>Charge from Profit &amp; Loss Account</v>
      </c>
      <c r="X65" s="27" t="e">
        <f t="shared" si="9"/>
        <v>#DIV/0!</v>
      </c>
      <c r="Y65" s="56" t="e">
        <f t="shared" si="31"/>
        <v>#VALUE!</v>
      </c>
      <c r="Z65" s="57">
        <f t="shared" si="10"/>
        <v>0</v>
      </c>
      <c r="AA65" s="57">
        <f t="shared" si="11"/>
        <v>1</v>
      </c>
      <c r="AB65" s="57">
        <f t="shared" si="12"/>
        <v>1900</v>
      </c>
      <c r="AC65" s="57">
        <f t="shared" si="13"/>
        <v>1900</v>
      </c>
      <c r="AD65" s="58">
        <f t="shared" si="14"/>
        <v>0</v>
      </c>
      <c r="AE65" s="27" t="e">
        <f t="shared" si="15"/>
        <v>#DIV/0!</v>
      </c>
      <c r="AF65" s="27" t="e">
        <f t="shared" si="16"/>
        <v>#DIV/0!</v>
      </c>
      <c r="AG65" s="27" t="e">
        <f t="shared" si="17"/>
        <v>#DIV/0!</v>
      </c>
      <c r="AH65" s="27" t="e">
        <f t="shared" si="18"/>
        <v>#VALUE!</v>
      </c>
      <c r="AI65" s="27" t="e">
        <f t="shared" si="19"/>
        <v>#VALUE!</v>
      </c>
      <c r="AJ65" s="59">
        <f t="shared" si="20"/>
        <v>41729</v>
      </c>
      <c r="AK65" s="57">
        <f t="shared" si="21"/>
        <v>0</v>
      </c>
      <c r="AL65" s="57">
        <f t="shared" si="22"/>
        <v>1</v>
      </c>
      <c r="AM65" s="57">
        <f t="shared" si="23"/>
        <v>1900</v>
      </c>
      <c r="AN65" s="57">
        <f t="shared" si="24"/>
        <v>1900</v>
      </c>
      <c r="AO65" s="56" t="e">
        <f>DDB(D65,S65,M65,#REF!)</f>
        <v>#VALUE!</v>
      </c>
      <c r="AP65" s="59">
        <f t="shared" si="25"/>
        <v>0</v>
      </c>
      <c r="AQ65" s="60">
        <v>41730</v>
      </c>
      <c r="AR65" s="56">
        <f t="shared" si="36"/>
        <v>-41730</v>
      </c>
      <c r="AT65" s="58" t="e">
        <f t="shared" si="32"/>
        <v>#DIV/0!</v>
      </c>
      <c r="AU65" s="56">
        <f t="shared" si="33"/>
        <v>0</v>
      </c>
    </row>
    <row r="66" spans="1:47">
      <c r="A66" s="42" t="str">
        <f t="shared" si="27"/>
        <v/>
      </c>
      <c r="B66" s="61"/>
      <c r="C66" s="44"/>
      <c r="D66" s="44"/>
      <c r="E66" s="70"/>
      <c r="F66" s="46"/>
      <c r="G66" s="46"/>
      <c r="H66" s="47"/>
      <c r="I66" s="48"/>
      <c r="J66" s="49"/>
      <c r="K66" s="50">
        <f t="shared" si="28"/>
        <v>0</v>
      </c>
      <c r="L66" s="51" t="str">
        <f t="shared" si="29"/>
        <v/>
      </c>
      <c r="M66" s="51" t="str">
        <f t="shared" si="0"/>
        <v/>
      </c>
      <c r="N66" s="51" t="str">
        <f t="shared" si="1"/>
        <v/>
      </c>
      <c r="O66" s="52" t="e">
        <f t="shared" si="34"/>
        <v>#DIV/0!</v>
      </c>
      <c r="P66" s="53" t="str">
        <f t="shared" si="2"/>
        <v/>
      </c>
      <c r="Q66" s="54" t="e">
        <f t="shared" si="35"/>
        <v>#DIV/0!</v>
      </c>
      <c r="R66" s="54" t="e">
        <f t="shared" si="4"/>
        <v>#DIV/0!</v>
      </c>
      <c r="S66" s="53">
        <f t="shared" si="5"/>
        <v>0</v>
      </c>
      <c r="T66" s="53">
        <f t="shared" si="6"/>
        <v>0</v>
      </c>
      <c r="U66" s="53" t="e">
        <f t="shared" si="30"/>
        <v>#DIV/0!</v>
      </c>
      <c r="V66" s="53" t="str">
        <f t="shared" si="7"/>
        <v/>
      </c>
      <c r="W66" s="55" t="str">
        <f t="shared" si="8"/>
        <v>Charge from Profit &amp; Loss Account</v>
      </c>
      <c r="X66" s="27" t="e">
        <f t="shared" si="9"/>
        <v>#DIV/0!</v>
      </c>
      <c r="Y66" s="56" t="e">
        <f t="shared" si="31"/>
        <v>#VALUE!</v>
      </c>
      <c r="Z66" s="57">
        <f t="shared" si="10"/>
        <v>0</v>
      </c>
      <c r="AA66" s="57">
        <f t="shared" si="11"/>
        <v>1</v>
      </c>
      <c r="AB66" s="57">
        <f t="shared" si="12"/>
        <v>1900</v>
      </c>
      <c r="AC66" s="57">
        <f t="shared" si="13"/>
        <v>1900</v>
      </c>
      <c r="AD66" s="58">
        <f t="shared" si="14"/>
        <v>0</v>
      </c>
      <c r="AE66" s="27" t="e">
        <f t="shared" si="15"/>
        <v>#DIV/0!</v>
      </c>
      <c r="AF66" s="27" t="e">
        <f t="shared" si="16"/>
        <v>#DIV/0!</v>
      </c>
      <c r="AG66" s="27" t="e">
        <f t="shared" si="17"/>
        <v>#DIV/0!</v>
      </c>
      <c r="AH66" s="27" t="e">
        <f t="shared" si="18"/>
        <v>#VALUE!</v>
      </c>
      <c r="AI66" s="27" t="e">
        <f t="shared" si="19"/>
        <v>#VALUE!</v>
      </c>
      <c r="AJ66" s="59">
        <f t="shared" si="20"/>
        <v>41729</v>
      </c>
      <c r="AK66" s="57">
        <f t="shared" si="21"/>
        <v>0</v>
      </c>
      <c r="AL66" s="57">
        <f t="shared" si="22"/>
        <v>1</v>
      </c>
      <c r="AM66" s="57">
        <f t="shared" si="23"/>
        <v>1900</v>
      </c>
      <c r="AN66" s="57">
        <f t="shared" si="24"/>
        <v>1900</v>
      </c>
      <c r="AO66" s="56" t="e">
        <f>DDB(D66,S66,M66,#REF!)</f>
        <v>#VALUE!</v>
      </c>
      <c r="AP66" s="59">
        <f t="shared" si="25"/>
        <v>0</v>
      </c>
      <c r="AQ66" s="60">
        <v>41730</v>
      </c>
      <c r="AR66" s="56">
        <f t="shared" si="36"/>
        <v>-41730</v>
      </c>
      <c r="AT66" s="58" t="e">
        <f t="shared" si="32"/>
        <v>#DIV/0!</v>
      </c>
      <c r="AU66" s="56">
        <f t="shared" si="33"/>
        <v>0</v>
      </c>
    </row>
    <row r="67" spans="1:47">
      <c r="A67" s="42" t="str">
        <f t="shared" si="27"/>
        <v/>
      </c>
      <c r="B67" s="71"/>
      <c r="C67" s="44"/>
      <c r="D67" s="44"/>
      <c r="E67" s="72"/>
      <c r="F67" s="46"/>
      <c r="G67" s="46"/>
      <c r="H67" s="47"/>
      <c r="I67" s="48"/>
      <c r="J67" s="49"/>
      <c r="K67" s="50">
        <f t="shared" si="28"/>
        <v>0</v>
      </c>
      <c r="L67" s="51" t="str">
        <f t="shared" si="29"/>
        <v/>
      </c>
      <c r="M67" s="51" t="str">
        <f t="shared" ref="M67:M130" si="37">IF(E67="","",IF(AI67&gt;0,AI67,))</f>
        <v/>
      </c>
      <c r="N67" s="51" t="str">
        <f t="shared" ref="N67:N130" si="38">IF(E67="","",IF((M67-1)&gt;0,M67-1,""))</f>
        <v/>
      </c>
      <c r="O67" s="52" t="e">
        <f t="shared" si="34"/>
        <v>#DIV/0!</v>
      </c>
      <c r="P67" s="53" t="str">
        <f t="shared" ref="P67:P130" si="39">IF(E67="","",C67-D67)</f>
        <v/>
      </c>
      <c r="Q67" s="54" t="e">
        <f t="shared" si="35"/>
        <v>#DIV/0!</v>
      </c>
      <c r="R67" s="54" t="e">
        <f t="shared" ref="R67:R130" si="40">IF(S67="","",IF(P67="",Q67,Q67+P67))</f>
        <v>#DIV/0!</v>
      </c>
      <c r="S67" s="53">
        <f t="shared" ref="S67:S130" si="41">IF(I67="",IF(C67="",0.05*G67,0.05*C67),"")</f>
        <v>0</v>
      </c>
      <c r="T67" s="53">
        <f t="shared" ref="T67:T130" si="42">+IF(I67="",IF(G67="",C67,C67+G67),"")</f>
        <v>0</v>
      </c>
      <c r="U67" s="53" t="e">
        <f t="shared" ref="U67:U130" si="43">+IF(I67="",IF(G67="",D67-Q67,G67-Q67),"")</f>
        <v>#DIV/0!</v>
      </c>
      <c r="V67" s="53" t="str">
        <f t="shared" ref="V67:V130" si="44">IF(I67="","",-D67+Q67+I67)</f>
        <v/>
      </c>
      <c r="W67" s="55" t="str">
        <f t="shared" ref="W67:W130" si="45">IF(E67="","Charge from Profit &amp; Loss Account",IF(AI67="","",IF(L67&gt;F67,"Charge from Retained Earning","Charge from Profit &amp; Loss Account")))</f>
        <v>Charge from Profit &amp; Loss Account</v>
      </c>
      <c r="X67" s="27" t="e">
        <f t="shared" ref="X67:X130" si="46">+D67/C67</f>
        <v>#DIV/0!</v>
      </c>
      <c r="Y67" s="56" t="e">
        <f t="shared" si="31"/>
        <v>#VALUE!</v>
      </c>
      <c r="Z67" s="57">
        <f t="shared" ref="Z67:Z130" si="47">+DAY(H67)</f>
        <v>0</v>
      </c>
      <c r="AA67" s="57">
        <f t="shared" ref="AA67:AA130" si="48">+MONTH(H67)</f>
        <v>1</v>
      </c>
      <c r="AB67" s="57">
        <f t="shared" ref="AB67:AB130" si="49">+YEAR(H67)</f>
        <v>1900</v>
      </c>
      <c r="AC67" s="57">
        <f t="shared" ref="AC67:AC130" si="50">+IF(AA67&gt;3,AB67+1,AB67)</f>
        <v>1900</v>
      </c>
      <c r="AD67" s="58">
        <f t="shared" ref="AD67:AD130" si="51">IF(C67="",0.05*G67,0.05*C67)</f>
        <v>0</v>
      </c>
      <c r="AE67" s="27" t="e">
        <f t="shared" ref="AE67:AE130" si="52">1-AF67</f>
        <v>#DIV/0!</v>
      </c>
      <c r="AF67" s="27" t="e">
        <f t="shared" ref="AF67:AF130" si="53">+AG67^AH67</f>
        <v>#DIV/0!</v>
      </c>
      <c r="AG67" s="27" t="e">
        <f t="shared" ref="AG67:AG130" si="54">+AD67/D67</f>
        <v>#DIV/0!</v>
      </c>
      <c r="AH67" s="27" t="e">
        <f t="shared" ref="AH67:AH130" si="55">IF(M67&gt;0,1/M67,)</f>
        <v>#VALUE!</v>
      </c>
      <c r="AI67" s="27" t="e">
        <f t="shared" ref="AI67:AI130" si="56">+F67-L67</f>
        <v>#VALUE!</v>
      </c>
      <c r="AJ67" s="59">
        <f t="shared" ref="AJ67:AJ130" si="57">+DATE(2014,3,31)</f>
        <v>41729</v>
      </c>
      <c r="AK67" s="57">
        <f t="shared" ref="AK67:AK130" si="58">+DAY(J67)</f>
        <v>0</v>
      </c>
      <c r="AL67" s="57">
        <f t="shared" ref="AL67:AL130" si="59">+MONTH(J67)</f>
        <v>1</v>
      </c>
      <c r="AM67" s="57">
        <f t="shared" ref="AM67:AM130" si="60">+YEAR(J67)</f>
        <v>1900</v>
      </c>
      <c r="AN67" s="57">
        <f t="shared" ref="AN67:AN130" si="61">+IF(AL67&gt;3,AM67+1,AM67)</f>
        <v>1900</v>
      </c>
      <c r="AO67" s="56" t="e">
        <f>DDB(D67,S67,M67,#REF!)</f>
        <v>#VALUE!</v>
      </c>
      <c r="AP67" s="59">
        <f t="shared" ref="AP67:AP130" si="62">+DATE(AM67,AL67,AK67)</f>
        <v>0</v>
      </c>
      <c r="AQ67" s="60">
        <v>41730</v>
      </c>
      <c r="AR67" s="56">
        <f t="shared" si="36"/>
        <v>-41730</v>
      </c>
      <c r="AT67" s="58" t="e">
        <f t="shared" si="32"/>
        <v>#DIV/0!</v>
      </c>
      <c r="AU67" s="56">
        <f t="shared" si="33"/>
        <v>0</v>
      </c>
    </row>
    <row r="68" spans="1:47">
      <c r="A68" s="42" t="str">
        <f t="shared" ref="A68:A131" si="63">IF(B68="","",A67+1)</f>
        <v/>
      </c>
      <c r="B68" s="71"/>
      <c r="C68" s="44"/>
      <c r="D68" s="44"/>
      <c r="E68" s="72"/>
      <c r="F68" s="46"/>
      <c r="G68" s="46"/>
      <c r="H68" s="47"/>
      <c r="I68" s="48"/>
      <c r="J68" s="49"/>
      <c r="K68" s="50">
        <f t="shared" ref="K68:K131" si="64">IF(E68="",H68,AJ68-Y68)</f>
        <v>0</v>
      </c>
      <c r="L68" s="51" t="str">
        <f t="shared" ref="L68:L131" si="65">IF(E68="","",AU68/(C68*E68))</f>
        <v/>
      </c>
      <c r="M68" s="51" t="str">
        <f t="shared" si="37"/>
        <v/>
      </c>
      <c r="N68" s="51" t="str">
        <f t="shared" si="38"/>
        <v/>
      </c>
      <c r="O68" s="52" t="e">
        <f t="shared" si="34"/>
        <v>#DIV/0!</v>
      </c>
      <c r="P68" s="53" t="str">
        <f t="shared" si="39"/>
        <v/>
      </c>
      <c r="Q68" s="54" t="e">
        <f t="shared" si="35"/>
        <v>#DIV/0!</v>
      </c>
      <c r="R68" s="54" t="e">
        <f t="shared" si="40"/>
        <v>#DIV/0!</v>
      </c>
      <c r="S68" s="53">
        <f t="shared" si="41"/>
        <v>0</v>
      </c>
      <c r="T68" s="53">
        <f t="shared" si="42"/>
        <v>0</v>
      </c>
      <c r="U68" s="53" t="e">
        <f t="shared" si="43"/>
        <v>#DIV/0!</v>
      </c>
      <c r="V68" s="53" t="str">
        <f t="shared" si="44"/>
        <v/>
      </c>
      <c r="W68" s="55" t="str">
        <f t="shared" si="45"/>
        <v>Charge from Profit &amp; Loss Account</v>
      </c>
      <c r="X68" s="27" t="e">
        <f t="shared" si="46"/>
        <v>#DIV/0!</v>
      </c>
      <c r="Y68" s="56" t="e">
        <f t="shared" ref="Y68:Y131" si="66">+L68*365</f>
        <v>#VALUE!</v>
      </c>
      <c r="Z68" s="57">
        <f t="shared" si="47"/>
        <v>0</v>
      </c>
      <c r="AA68" s="57">
        <f t="shared" si="48"/>
        <v>1</v>
      </c>
      <c r="AB68" s="57">
        <f t="shared" si="49"/>
        <v>1900</v>
      </c>
      <c r="AC68" s="57">
        <f t="shared" si="50"/>
        <v>1900</v>
      </c>
      <c r="AD68" s="58">
        <f t="shared" si="51"/>
        <v>0</v>
      </c>
      <c r="AE68" s="27" t="e">
        <f t="shared" si="52"/>
        <v>#DIV/0!</v>
      </c>
      <c r="AF68" s="27" t="e">
        <f t="shared" si="53"/>
        <v>#DIV/0!</v>
      </c>
      <c r="AG68" s="27" t="e">
        <f t="shared" si="54"/>
        <v>#DIV/0!</v>
      </c>
      <c r="AH68" s="27" t="e">
        <f t="shared" si="55"/>
        <v>#VALUE!</v>
      </c>
      <c r="AI68" s="27" t="e">
        <f t="shared" si="56"/>
        <v>#VALUE!</v>
      </c>
      <c r="AJ68" s="59">
        <f t="shared" si="57"/>
        <v>41729</v>
      </c>
      <c r="AK68" s="57">
        <f t="shared" si="58"/>
        <v>0</v>
      </c>
      <c r="AL68" s="57">
        <f t="shared" si="59"/>
        <v>1</v>
      </c>
      <c r="AM68" s="57">
        <f t="shared" si="60"/>
        <v>1900</v>
      </c>
      <c r="AN68" s="57">
        <f t="shared" si="61"/>
        <v>1900</v>
      </c>
      <c r="AO68" s="56" t="e">
        <f>DDB(D68,S68,M68,#REF!)</f>
        <v>#VALUE!</v>
      </c>
      <c r="AP68" s="59">
        <f t="shared" si="62"/>
        <v>0</v>
      </c>
      <c r="AQ68" s="60">
        <v>41730</v>
      </c>
      <c r="AR68" s="56">
        <f t="shared" si="36"/>
        <v>-41730</v>
      </c>
      <c r="AT68" s="58" t="e">
        <f t="shared" ref="AT68:AT131" si="67">U68-S68</f>
        <v>#DIV/0!</v>
      </c>
      <c r="AU68" s="56">
        <f t="shared" ref="AU68:AU131" si="68">C68-D68</f>
        <v>0</v>
      </c>
    </row>
    <row r="69" spans="1:47">
      <c r="A69" s="42" t="str">
        <f t="shared" si="63"/>
        <v/>
      </c>
      <c r="B69" s="71"/>
      <c r="C69" s="44"/>
      <c r="D69" s="44"/>
      <c r="E69" s="72"/>
      <c r="F69" s="46"/>
      <c r="G69" s="46"/>
      <c r="H69" s="47"/>
      <c r="I69" s="48"/>
      <c r="J69" s="49"/>
      <c r="K69" s="50">
        <f t="shared" si="64"/>
        <v>0</v>
      </c>
      <c r="L69" s="51" t="str">
        <f t="shared" si="65"/>
        <v/>
      </c>
      <c r="M69" s="51" t="str">
        <f t="shared" si="37"/>
        <v/>
      </c>
      <c r="N69" s="51" t="str">
        <f t="shared" si="38"/>
        <v/>
      </c>
      <c r="O69" s="52" t="e">
        <f t="shared" ref="O69:O132" si="69">IF(E69="",((G69*0.95)/F69)/G69,IF(M69&gt;1,((D69-(C69*0.05))/M69/D69),(D69-(0.05*C69))/D69))</f>
        <v>#DIV/0!</v>
      </c>
      <c r="P69" s="53" t="str">
        <f t="shared" si="39"/>
        <v/>
      </c>
      <c r="Q69" s="54" t="e">
        <f t="shared" si="35"/>
        <v>#DIV/0!</v>
      </c>
      <c r="R69" s="54" t="e">
        <f t="shared" si="40"/>
        <v>#DIV/0!</v>
      </c>
      <c r="S69" s="53">
        <f t="shared" si="41"/>
        <v>0</v>
      </c>
      <c r="T69" s="53">
        <f t="shared" si="42"/>
        <v>0</v>
      </c>
      <c r="U69" s="53" t="e">
        <f t="shared" si="43"/>
        <v>#DIV/0!</v>
      </c>
      <c r="V69" s="53" t="str">
        <f t="shared" si="44"/>
        <v/>
      </c>
      <c r="W69" s="55" t="str">
        <f t="shared" si="45"/>
        <v>Charge from Profit &amp; Loss Account</v>
      </c>
      <c r="X69" s="27" t="e">
        <f t="shared" si="46"/>
        <v>#DIV/0!</v>
      </c>
      <c r="Y69" s="56" t="e">
        <f t="shared" si="66"/>
        <v>#VALUE!</v>
      </c>
      <c r="Z69" s="57">
        <f t="shared" si="47"/>
        <v>0</v>
      </c>
      <c r="AA69" s="57">
        <f t="shared" si="48"/>
        <v>1</v>
      </c>
      <c r="AB69" s="57">
        <f t="shared" si="49"/>
        <v>1900</v>
      </c>
      <c r="AC69" s="57">
        <f t="shared" si="50"/>
        <v>1900</v>
      </c>
      <c r="AD69" s="58">
        <f t="shared" si="51"/>
        <v>0</v>
      </c>
      <c r="AE69" s="27" t="e">
        <f t="shared" si="52"/>
        <v>#DIV/0!</v>
      </c>
      <c r="AF69" s="27" t="e">
        <f t="shared" si="53"/>
        <v>#DIV/0!</v>
      </c>
      <c r="AG69" s="27" t="e">
        <f t="shared" si="54"/>
        <v>#DIV/0!</v>
      </c>
      <c r="AH69" s="27" t="e">
        <f t="shared" si="55"/>
        <v>#VALUE!</v>
      </c>
      <c r="AI69" s="27" t="e">
        <f t="shared" si="56"/>
        <v>#VALUE!</v>
      </c>
      <c r="AJ69" s="59">
        <f t="shared" si="57"/>
        <v>41729</v>
      </c>
      <c r="AK69" s="57">
        <f t="shared" si="58"/>
        <v>0</v>
      </c>
      <c r="AL69" s="57">
        <f t="shared" si="59"/>
        <v>1</v>
      </c>
      <c r="AM69" s="57">
        <f t="shared" si="60"/>
        <v>1900</v>
      </c>
      <c r="AN69" s="57">
        <f t="shared" si="61"/>
        <v>1900</v>
      </c>
      <c r="AO69" s="56" t="e">
        <f>DDB(D69,S69,M69,#REF!)</f>
        <v>#VALUE!</v>
      </c>
      <c r="AP69" s="59">
        <f t="shared" si="62"/>
        <v>0</v>
      </c>
      <c r="AQ69" s="60">
        <v>41730</v>
      </c>
      <c r="AR69" s="56">
        <f t="shared" si="36"/>
        <v>-41730</v>
      </c>
      <c r="AT69" s="58" t="e">
        <f t="shared" si="67"/>
        <v>#DIV/0!</v>
      </c>
      <c r="AU69" s="56">
        <f t="shared" si="68"/>
        <v>0</v>
      </c>
    </row>
    <row r="70" spans="1:47">
      <c r="A70" s="42" t="str">
        <f t="shared" si="63"/>
        <v/>
      </c>
      <c r="B70" s="71"/>
      <c r="C70" s="44"/>
      <c r="D70" s="44"/>
      <c r="E70" s="72"/>
      <c r="F70" s="46"/>
      <c r="G70" s="46"/>
      <c r="H70" s="47"/>
      <c r="I70" s="48"/>
      <c r="J70" s="49"/>
      <c r="K70" s="50">
        <f t="shared" si="64"/>
        <v>0</v>
      </c>
      <c r="L70" s="51" t="str">
        <f t="shared" si="65"/>
        <v/>
      </c>
      <c r="M70" s="51" t="str">
        <f t="shared" si="37"/>
        <v/>
      </c>
      <c r="N70" s="51" t="str">
        <f t="shared" si="38"/>
        <v/>
      </c>
      <c r="O70" s="52" t="e">
        <f t="shared" si="69"/>
        <v>#DIV/0!</v>
      </c>
      <c r="P70" s="53" t="str">
        <f t="shared" si="39"/>
        <v/>
      </c>
      <c r="Q70" s="54" t="e">
        <f t="shared" ref="Q70:Q133" si="70">IF(I70="",IF(E70="",O70*G70*((DATE(AC70,3,31)-H70)+1)/365,O70*D70),D70*O70*AR70/365)</f>
        <v>#DIV/0!</v>
      </c>
      <c r="R70" s="54" t="e">
        <f t="shared" si="40"/>
        <v>#DIV/0!</v>
      </c>
      <c r="S70" s="53">
        <f t="shared" si="41"/>
        <v>0</v>
      </c>
      <c r="T70" s="53">
        <f t="shared" si="42"/>
        <v>0</v>
      </c>
      <c r="U70" s="53" t="e">
        <f t="shared" si="43"/>
        <v>#DIV/0!</v>
      </c>
      <c r="V70" s="53" t="str">
        <f t="shared" si="44"/>
        <v/>
      </c>
      <c r="W70" s="55" t="str">
        <f t="shared" si="45"/>
        <v>Charge from Profit &amp; Loss Account</v>
      </c>
      <c r="X70" s="27" t="e">
        <f t="shared" si="46"/>
        <v>#DIV/0!</v>
      </c>
      <c r="Y70" s="56" t="e">
        <f t="shared" si="66"/>
        <v>#VALUE!</v>
      </c>
      <c r="Z70" s="57">
        <f t="shared" si="47"/>
        <v>0</v>
      </c>
      <c r="AA70" s="57">
        <f t="shared" si="48"/>
        <v>1</v>
      </c>
      <c r="AB70" s="57">
        <f t="shared" si="49"/>
        <v>1900</v>
      </c>
      <c r="AC70" s="57">
        <f t="shared" si="50"/>
        <v>1900</v>
      </c>
      <c r="AD70" s="58">
        <f t="shared" si="51"/>
        <v>0</v>
      </c>
      <c r="AE70" s="27" t="e">
        <f t="shared" si="52"/>
        <v>#DIV/0!</v>
      </c>
      <c r="AF70" s="27" t="e">
        <f t="shared" si="53"/>
        <v>#DIV/0!</v>
      </c>
      <c r="AG70" s="27" t="e">
        <f t="shared" si="54"/>
        <v>#DIV/0!</v>
      </c>
      <c r="AH70" s="27" t="e">
        <f t="shared" si="55"/>
        <v>#VALUE!</v>
      </c>
      <c r="AI70" s="27" t="e">
        <f t="shared" si="56"/>
        <v>#VALUE!</v>
      </c>
      <c r="AJ70" s="59">
        <f t="shared" si="57"/>
        <v>41729</v>
      </c>
      <c r="AK70" s="57">
        <f t="shared" si="58"/>
        <v>0</v>
      </c>
      <c r="AL70" s="57">
        <f t="shared" si="59"/>
        <v>1</v>
      </c>
      <c r="AM70" s="57">
        <f t="shared" si="60"/>
        <v>1900</v>
      </c>
      <c r="AN70" s="57">
        <f t="shared" si="61"/>
        <v>1900</v>
      </c>
      <c r="AO70" s="56" t="e">
        <f>DDB(D70,S70,M70,#REF!)</f>
        <v>#VALUE!</v>
      </c>
      <c r="AP70" s="59">
        <f t="shared" si="62"/>
        <v>0</v>
      </c>
      <c r="AQ70" s="60">
        <v>41730</v>
      </c>
      <c r="AR70" s="56">
        <f t="shared" ref="AR70:AR133" si="71">AP70-AQ70</f>
        <v>-41730</v>
      </c>
      <c r="AT70" s="58" t="e">
        <f t="shared" si="67"/>
        <v>#DIV/0!</v>
      </c>
      <c r="AU70" s="56">
        <f t="shared" si="68"/>
        <v>0</v>
      </c>
    </row>
    <row r="71" spans="1:47">
      <c r="A71" s="42" t="str">
        <f t="shared" si="63"/>
        <v/>
      </c>
      <c r="B71" s="71"/>
      <c r="C71" s="44"/>
      <c r="D71" s="44"/>
      <c r="E71" s="72"/>
      <c r="F71" s="46"/>
      <c r="G71" s="46"/>
      <c r="H71" s="47"/>
      <c r="I71" s="48"/>
      <c r="J71" s="49"/>
      <c r="K71" s="50">
        <f t="shared" si="64"/>
        <v>0</v>
      </c>
      <c r="L71" s="51" t="str">
        <f t="shared" si="65"/>
        <v/>
      </c>
      <c r="M71" s="51" t="str">
        <f t="shared" si="37"/>
        <v/>
      </c>
      <c r="N71" s="51" t="str">
        <f t="shared" si="38"/>
        <v/>
      </c>
      <c r="O71" s="52" t="e">
        <f t="shared" si="69"/>
        <v>#DIV/0!</v>
      </c>
      <c r="P71" s="53" t="str">
        <f t="shared" si="39"/>
        <v/>
      </c>
      <c r="Q71" s="54" t="e">
        <f t="shared" si="70"/>
        <v>#DIV/0!</v>
      </c>
      <c r="R71" s="54" t="e">
        <f t="shared" si="40"/>
        <v>#DIV/0!</v>
      </c>
      <c r="S71" s="53">
        <f t="shared" si="41"/>
        <v>0</v>
      </c>
      <c r="T71" s="53">
        <f t="shared" si="42"/>
        <v>0</v>
      </c>
      <c r="U71" s="53" t="e">
        <f t="shared" si="43"/>
        <v>#DIV/0!</v>
      </c>
      <c r="V71" s="53" t="str">
        <f t="shared" si="44"/>
        <v/>
      </c>
      <c r="W71" s="55" t="str">
        <f t="shared" si="45"/>
        <v>Charge from Profit &amp; Loss Account</v>
      </c>
      <c r="X71" s="27" t="e">
        <f t="shared" si="46"/>
        <v>#DIV/0!</v>
      </c>
      <c r="Y71" s="56" t="e">
        <f t="shared" si="66"/>
        <v>#VALUE!</v>
      </c>
      <c r="Z71" s="57">
        <f t="shared" si="47"/>
        <v>0</v>
      </c>
      <c r="AA71" s="57">
        <f t="shared" si="48"/>
        <v>1</v>
      </c>
      <c r="AB71" s="57">
        <f t="shared" si="49"/>
        <v>1900</v>
      </c>
      <c r="AC71" s="57">
        <f t="shared" si="50"/>
        <v>1900</v>
      </c>
      <c r="AD71" s="58">
        <f t="shared" si="51"/>
        <v>0</v>
      </c>
      <c r="AE71" s="27" t="e">
        <f t="shared" si="52"/>
        <v>#DIV/0!</v>
      </c>
      <c r="AF71" s="27" t="e">
        <f t="shared" si="53"/>
        <v>#DIV/0!</v>
      </c>
      <c r="AG71" s="27" t="e">
        <f t="shared" si="54"/>
        <v>#DIV/0!</v>
      </c>
      <c r="AH71" s="27" t="e">
        <f t="shared" si="55"/>
        <v>#VALUE!</v>
      </c>
      <c r="AI71" s="27" t="e">
        <f t="shared" si="56"/>
        <v>#VALUE!</v>
      </c>
      <c r="AJ71" s="59">
        <f t="shared" si="57"/>
        <v>41729</v>
      </c>
      <c r="AK71" s="57">
        <f t="shared" si="58"/>
        <v>0</v>
      </c>
      <c r="AL71" s="57">
        <f t="shared" si="59"/>
        <v>1</v>
      </c>
      <c r="AM71" s="57">
        <f t="shared" si="60"/>
        <v>1900</v>
      </c>
      <c r="AN71" s="57">
        <f t="shared" si="61"/>
        <v>1900</v>
      </c>
      <c r="AO71" s="56" t="e">
        <f>DDB(D71,S71,M71,#REF!)</f>
        <v>#VALUE!</v>
      </c>
      <c r="AP71" s="59">
        <f t="shared" si="62"/>
        <v>0</v>
      </c>
      <c r="AQ71" s="60">
        <v>41730</v>
      </c>
      <c r="AR71" s="56">
        <f t="shared" si="71"/>
        <v>-41730</v>
      </c>
      <c r="AT71" s="58" t="e">
        <f t="shared" si="67"/>
        <v>#DIV/0!</v>
      </c>
      <c r="AU71" s="56">
        <f t="shared" si="68"/>
        <v>0</v>
      </c>
    </row>
    <row r="72" spans="1:47">
      <c r="A72" s="42" t="str">
        <f t="shared" si="63"/>
        <v/>
      </c>
      <c r="B72" s="71"/>
      <c r="C72" s="44"/>
      <c r="D72" s="44"/>
      <c r="E72" s="72"/>
      <c r="F72" s="46"/>
      <c r="G72" s="46"/>
      <c r="H72" s="47"/>
      <c r="I72" s="48"/>
      <c r="J72" s="49"/>
      <c r="K72" s="50">
        <f t="shared" si="64"/>
        <v>0</v>
      </c>
      <c r="L72" s="51" t="str">
        <f t="shared" si="65"/>
        <v/>
      </c>
      <c r="M72" s="51" t="str">
        <f t="shared" si="37"/>
        <v/>
      </c>
      <c r="N72" s="51" t="str">
        <f t="shared" si="38"/>
        <v/>
      </c>
      <c r="O72" s="52" t="e">
        <f t="shared" si="69"/>
        <v>#DIV/0!</v>
      </c>
      <c r="P72" s="53" t="str">
        <f t="shared" si="39"/>
        <v/>
      </c>
      <c r="Q72" s="54" t="e">
        <f t="shared" si="70"/>
        <v>#DIV/0!</v>
      </c>
      <c r="R72" s="54" t="e">
        <f t="shared" si="40"/>
        <v>#DIV/0!</v>
      </c>
      <c r="S72" s="53">
        <f t="shared" si="41"/>
        <v>0</v>
      </c>
      <c r="T72" s="53">
        <f t="shared" si="42"/>
        <v>0</v>
      </c>
      <c r="U72" s="53" t="e">
        <f t="shared" si="43"/>
        <v>#DIV/0!</v>
      </c>
      <c r="V72" s="53" t="str">
        <f t="shared" si="44"/>
        <v/>
      </c>
      <c r="W72" s="55" t="str">
        <f t="shared" si="45"/>
        <v>Charge from Profit &amp; Loss Account</v>
      </c>
      <c r="X72" s="27" t="e">
        <f t="shared" si="46"/>
        <v>#DIV/0!</v>
      </c>
      <c r="Y72" s="56" t="e">
        <f t="shared" si="66"/>
        <v>#VALUE!</v>
      </c>
      <c r="Z72" s="57">
        <f t="shared" si="47"/>
        <v>0</v>
      </c>
      <c r="AA72" s="57">
        <f t="shared" si="48"/>
        <v>1</v>
      </c>
      <c r="AB72" s="57">
        <f t="shared" si="49"/>
        <v>1900</v>
      </c>
      <c r="AC72" s="57">
        <f t="shared" si="50"/>
        <v>1900</v>
      </c>
      <c r="AD72" s="58">
        <f t="shared" si="51"/>
        <v>0</v>
      </c>
      <c r="AE72" s="27" t="e">
        <f t="shared" si="52"/>
        <v>#DIV/0!</v>
      </c>
      <c r="AF72" s="27" t="e">
        <f t="shared" si="53"/>
        <v>#DIV/0!</v>
      </c>
      <c r="AG72" s="27" t="e">
        <f t="shared" si="54"/>
        <v>#DIV/0!</v>
      </c>
      <c r="AH72" s="27" t="e">
        <f t="shared" si="55"/>
        <v>#VALUE!</v>
      </c>
      <c r="AI72" s="27" t="e">
        <f t="shared" si="56"/>
        <v>#VALUE!</v>
      </c>
      <c r="AJ72" s="59">
        <f t="shared" si="57"/>
        <v>41729</v>
      </c>
      <c r="AK72" s="57">
        <f t="shared" si="58"/>
        <v>0</v>
      </c>
      <c r="AL72" s="57">
        <f t="shared" si="59"/>
        <v>1</v>
      </c>
      <c r="AM72" s="57">
        <f t="shared" si="60"/>
        <v>1900</v>
      </c>
      <c r="AN72" s="57">
        <f t="shared" si="61"/>
        <v>1900</v>
      </c>
      <c r="AO72" s="56" t="e">
        <f>DDB(D72,S72,M72,#REF!)</f>
        <v>#VALUE!</v>
      </c>
      <c r="AP72" s="59">
        <f t="shared" si="62"/>
        <v>0</v>
      </c>
      <c r="AQ72" s="60">
        <v>41730</v>
      </c>
      <c r="AR72" s="56">
        <f t="shared" si="71"/>
        <v>-41730</v>
      </c>
      <c r="AT72" s="58" t="e">
        <f t="shared" si="67"/>
        <v>#DIV/0!</v>
      </c>
      <c r="AU72" s="56">
        <f t="shared" si="68"/>
        <v>0</v>
      </c>
    </row>
    <row r="73" spans="1:47">
      <c r="A73" s="42" t="str">
        <f t="shared" si="63"/>
        <v/>
      </c>
      <c r="B73" s="71"/>
      <c r="C73" s="44"/>
      <c r="D73" s="44"/>
      <c r="E73" s="72"/>
      <c r="F73" s="46"/>
      <c r="G73" s="46"/>
      <c r="H73" s="47"/>
      <c r="I73" s="48"/>
      <c r="J73" s="49"/>
      <c r="K73" s="50">
        <f t="shared" si="64"/>
        <v>0</v>
      </c>
      <c r="L73" s="51" t="str">
        <f t="shared" si="65"/>
        <v/>
      </c>
      <c r="M73" s="51" t="str">
        <f t="shared" si="37"/>
        <v/>
      </c>
      <c r="N73" s="51" t="str">
        <f t="shared" si="38"/>
        <v/>
      </c>
      <c r="O73" s="52" t="e">
        <f t="shared" si="69"/>
        <v>#DIV/0!</v>
      </c>
      <c r="P73" s="53" t="str">
        <f t="shared" si="39"/>
        <v/>
      </c>
      <c r="Q73" s="54" t="e">
        <f t="shared" si="70"/>
        <v>#DIV/0!</v>
      </c>
      <c r="R73" s="54" t="e">
        <f t="shared" si="40"/>
        <v>#DIV/0!</v>
      </c>
      <c r="S73" s="53">
        <f t="shared" si="41"/>
        <v>0</v>
      </c>
      <c r="T73" s="53">
        <f t="shared" si="42"/>
        <v>0</v>
      </c>
      <c r="U73" s="53" t="e">
        <f t="shared" si="43"/>
        <v>#DIV/0!</v>
      </c>
      <c r="V73" s="53" t="str">
        <f t="shared" si="44"/>
        <v/>
      </c>
      <c r="W73" s="55" t="str">
        <f t="shared" si="45"/>
        <v>Charge from Profit &amp; Loss Account</v>
      </c>
      <c r="X73" s="27" t="e">
        <f t="shared" si="46"/>
        <v>#DIV/0!</v>
      </c>
      <c r="Y73" s="56" t="e">
        <f t="shared" si="66"/>
        <v>#VALUE!</v>
      </c>
      <c r="Z73" s="57">
        <f t="shared" si="47"/>
        <v>0</v>
      </c>
      <c r="AA73" s="57">
        <f t="shared" si="48"/>
        <v>1</v>
      </c>
      <c r="AB73" s="57">
        <f t="shared" si="49"/>
        <v>1900</v>
      </c>
      <c r="AC73" s="57">
        <f t="shared" si="50"/>
        <v>1900</v>
      </c>
      <c r="AD73" s="58">
        <f t="shared" si="51"/>
        <v>0</v>
      </c>
      <c r="AE73" s="27" t="e">
        <f t="shared" si="52"/>
        <v>#DIV/0!</v>
      </c>
      <c r="AF73" s="27" t="e">
        <f t="shared" si="53"/>
        <v>#DIV/0!</v>
      </c>
      <c r="AG73" s="27" t="e">
        <f t="shared" si="54"/>
        <v>#DIV/0!</v>
      </c>
      <c r="AH73" s="27" t="e">
        <f t="shared" si="55"/>
        <v>#VALUE!</v>
      </c>
      <c r="AI73" s="27" t="e">
        <f t="shared" si="56"/>
        <v>#VALUE!</v>
      </c>
      <c r="AJ73" s="59">
        <f t="shared" si="57"/>
        <v>41729</v>
      </c>
      <c r="AK73" s="57">
        <f t="shared" si="58"/>
        <v>0</v>
      </c>
      <c r="AL73" s="57">
        <f t="shared" si="59"/>
        <v>1</v>
      </c>
      <c r="AM73" s="57">
        <f t="shared" si="60"/>
        <v>1900</v>
      </c>
      <c r="AN73" s="57">
        <f t="shared" si="61"/>
        <v>1900</v>
      </c>
      <c r="AO73" s="56" t="e">
        <f>DDB(D73,S73,M73,#REF!)</f>
        <v>#VALUE!</v>
      </c>
      <c r="AP73" s="59">
        <f t="shared" si="62"/>
        <v>0</v>
      </c>
      <c r="AQ73" s="60">
        <v>41730</v>
      </c>
      <c r="AR73" s="56">
        <f t="shared" si="71"/>
        <v>-41730</v>
      </c>
      <c r="AT73" s="58" t="e">
        <f t="shared" si="67"/>
        <v>#DIV/0!</v>
      </c>
      <c r="AU73" s="56">
        <f t="shared" si="68"/>
        <v>0</v>
      </c>
    </row>
    <row r="74" spans="1:47">
      <c r="A74" s="42" t="str">
        <f t="shared" si="63"/>
        <v/>
      </c>
      <c r="B74" s="71"/>
      <c r="C74" s="44"/>
      <c r="D74" s="44"/>
      <c r="E74" s="72"/>
      <c r="F74" s="46"/>
      <c r="G74" s="46"/>
      <c r="H74" s="47"/>
      <c r="I74" s="48"/>
      <c r="J74" s="49"/>
      <c r="K74" s="50">
        <f t="shared" si="64"/>
        <v>0</v>
      </c>
      <c r="L74" s="51" t="str">
        <f t="shared" si="65"/>
        <v/>
      </c>
      <c r="M74" s="51" t="str">
        <f t="shared" si="37"/>
        <v/>
      </c>
      <c r="N74" s="51" t="str">
        <f t="shared" si="38"/>
        <v/>
      </c>
      <c r="O74" s="52" t="e">
        <f t="shared" si="69"/>
        <v>#DIV/0!</v>
      </c>
      <c r="P74" s="53" t="str">
        <f t="shared" si="39"/>
        <v/>
      </c>
      <c r="Q74" s="54" t="e">
        <f t="shared" si="70"/>
        <v>#DIV/0!</v>
      </c>
      <c r="R74" s="54" t="e">
        <f t="shared" si="40"/>
        <v>#DIV/0!</v>
      </c>
      <c r="S74" s="53">
        <f t="shared" si="41"/>
        <v>0</v>
      </c>
      <c r="T74" s="53">
        <f t="shared" si="42"/>
        <v>0</v>
      </c>
      <c r="U74" s="53" t="e">
        <f t="shared" si="43"/>
        <v>#DIV/0!</v>
      </c>
      <c r="V74" s="53" t="str">
        <f t="shared" si="44"/>
        <v/>
      </c>
      <c r="W74" s="55" t="str">
        <f t="shared" si="45"/>
        <v>Charge from Profit &amp; Loss Account</v>
      </c>
      <c r="X74" s="27" t="e">
        <f t="shared" si="46"/>
        <v>#DIV/0!</v>
      </c>
      <c r="Y74" s="56" t="e">
        <f t="shared" si="66"/>
        <v>#VALUE!</v>
      </c>
      <c r="Z74" s="57">
        <f t="shared" si="47"/>
        <v>0</v>
      </c>
      <c r="AA74" s="57">
        <f t="shared" si="48"/>
        <v>1</v>
      </c>
      <c r="AB74" s="57">
        <f t="shared" si="49"/>
        <v>1900</v>
      </c>
      <c r="AC74" s="57">
        <f t="shared" si="50"/>
        <v>1900</v>
      </c>
      <c r="AD74" s="58">
        <f t="shared" si="51"/>
        <v>0</v>
      </c>
      <c r="AE74" s="27" t="e">
        <f t="shared" si="52"/>
        <v>#DIV/0!</v>
      </c>
      <c r="AF74" s="27" t="e">
        <f t="shared" si="53"/>
        <v>#DIV/0!</v>
      </c>
      <c r="AG74" s="27" t="e">
        <f t="shared" si="54"/>
        <v>#DIV/0!</v>
      </c>
      <c r="AH74" s="27" t="e">
        <f t="shared" si="55"/>
        <v>#VALUE!</v>
      </c>
      <c r="AI74" s="27" t="e">
        <f t="shared" si="56"/>
        <v>#VALUE!</v>
      </c>
      <c r="AJ74" s="59">
        <f t="shared" si="57"/>
        <v>41729</v>
      </c>
      <c r="AK74" s="57">
        <f t="shared" si="58"/>
        <v>0</v>
      </c>
      <c r="AL74" s="57">
        <f t="shared" si="59"/>
        <v>1</v>
      </c>
      <c r="AM74" s="57">
        <f t="shared" si="60"/>
        <v>1900</v>
      </c>
      <c r="AN74" s="57">
        <f t="shared" si="61"/>
        <v>1900</v>
      </c>
      <c r="AO74" s="56" t="e">
        <f>DDB(D74,S74,M74,#REF!)</f>
        <v>#VALUE!</v>
      </c>
      <c r="AP74" s="59">
        <f t="shared" si="62"/>
        <v>0</v>
      </c>
      <c r="AQ74" s="60">
        <v>41730</v>
      </c>
      <c r="AR74" s="56">
        <f t="shared" si="71"/>
        <v>-41730</v>
      </c>
      <c r="AT74" s="58" t="e">
        <f t="shared" si="67"/>
        <v>#DIV/0!</v>
      </c>
      <c r="AU74" s="56">
        <f t="shared" si="68"/>
        <v>0</v>
      </c>
    </row>
    <row r="75" spans="1:47">
      <c r="A75" s="42" t="str">
        <f t="shared" si="63"/>
        <v/>
      </c>
      <c r="B75" s="71"/>
      <c r="C75" s="44"/>
      <c r="D75" s="44"/>
      <c r="E75" s="72"/>
      <c r="F75" s="46"/>
      <c r="G75" s="46"/>
      <c r="H75" s="47"/>
      <c r="I75" s="48"/>
      <c r="J75" s="49"/>
      <c r="K75" s="50">
        <f t="shared" si="64"/>
        <v>0</v>
      </c>
      <c r="L75" s="51" t="str">
        <f t="shared" si="65"/>
        <v/>
      </c>
      <c r="M75" s="51" t="str">
        <f t="shared" si="37"/>
        <v/>
      </c>
      <c r="N75" s="51" t="str">
        <f t="shared" si="38"/>
        <v/>
      </c>
      <c r="O75" s="52" t="e">
        <f t="shared" si="69"/>
        <v>#DIV/0!</v>
      </c>
      <c r="P75" s="53" t="str">
        <f t="shared" si="39"/>
        <v/>
      </c>
      <c r="Q75" s="54" t="e">
        <f t="shared" si="70"/>
        <v>#DIV/0!</v>
      </c>
      <c r="R75" s="54" t="e">
        <f t="shared" si="40"/>
        <v>#DIV/0!</v>
      </c>
      <c r="S75" s="53">
        <f t="shared" si="41"/>
        <v>0</v>
      </c>
      <c r="T75" s="53">
        <f t="shared" si="42"/>
        <v>0</v>
      </c>
      <c r="U75" s="53" t="e">
        <f t="shared" si="43"/>
        <v>#DIV/0!</v>
      </c>
      <c r="V75" s="53" t="str">
        <f t="shared" si="44"/>
        <v/>
      </c>
      <c r="W75" s="55" t="str">
        <f t="shared" si="45"/>
        <v>Charge from Profit &amp; Loss Account</v>
      </c>
      <c r="X75" s="27" t="e">
        <f t="shared" si="46"/>
        <v>#DIV/0!</v>
      </c>
      <c r="Y75" s="56" t="e">
        <f t="shared" si="66"/>
        <v>#VALUE!</v>
      </c>
      <c r="Z75" s="57">
        <f t="shared" si="47"/>
        <v>0</v>
      </c>
      <c r="AA75" s="57">
        <f t="shared" si="48"/>
        <v>1</v>
      </c>
      <c r="AB75" s="57">
        <f t="shared" si="49"/>
        <v>1900</v>
      </c>
      <c r="AC75" s="57">
        <f t="shared" si="50"/>
        <v>1900</v>
      </c>
      <c r="AD75" s="58">
        <f t="shared" si="51"/>
        <v>0</v>
      </c>
      <c r="AE75" s="27" t="e">
        <f t="shared" si="52"/>
        <v>#DIV/0!</v>
      </c>
      <c r="AF75" s="27" t="e">
        <f t="shared" si="53"/>
        <v>#DIV/0!</v>
      </c>
      <c r="AG75" s="27" t="e">
        <f t="shared" si="54"/>
        <v>#DIV/0!</v>
      </c>
      <c r="AH75" s="27" t="e">
        <f t="shared" si="55"/>
        <v>#VALUE!</v>
      </c>
      <c r="AI75" s="27" t="e">
        <f t="shared" si="56"/>
        <v>#VALUE!</v>
      </c>
      <c r="AJ75" s="59">
        <f t="shared" si="57"/>
        <v>41729</v>
      </c>
      <c r="AK75" s="57">
        <f t="shared" si="58"/>
        <v>0</v>
      </c>
      <c r="AL75" s="57">
        <f t="shared" si="59"/>
        <v>1</v>
      </c>
      <c r="AM75" s="57">
        <f t="shared" si="60"/>
        <v>1900</v>
      </c>
      <c r="AN75" s="57">
        <f t="shared" si="61"/>
        <v>1900</v>
      </c>
      <c r="AO75" s="56" t="e">
        <f>DDB(D75,S75,M75,#REF!)</f>
        <v>#VALUE!</v>
      </c>
      <c r="AP75" s="59">
        <f t="shared" si="62"/>
        <v>0</v>
      </c>
      <c r="AQ75" s="60">
        <v>41730</v>
      </c>
      <c r="AR75" s="56">
        <f t="shared" si="71"/>
        <v>-41730</v>
      </c>
      <c r="AT75" s="58" t="e">
        <f t="shared" si="67"/>
        <v>#DIV/0!</v>
      </c>
      <c r="AU75" s="56">
        <f t="shared" si="68"/>
        <v>0</v>
      </c>
    </row>
    <row r="76" spans="1:47">
      <c r="A76" s="42" t="str">
        <f t="shared" si="63"/>
        <v/>
      </c>
      <c r="B76" s="43"/>
      <c r="C76" s="44"/>
      <c r="D76" s="44"/>
      <c r="E76" s="66"/>
      <c r="F76" s="46"/>
      <c r="G76" s="46"/>
      <c r="H76" s="47"/>
      <c r="I76" s="48"/>
      <c r="J76" s="49"/>
      <c r="K76" s="50">
        <f t="shared" si="64"/>
        <v>0</v>
      </c>
      <c r="L76" s="51" t="str">
        <f t="shared" si="65"/>
        <v/>
      </c>
      <c r="M76" s="51" t="str">
        <f t="shared" si="37"/>
        <v/>
      </c>
      <c r="N76" s="51" t="str">
        <f t="shared" si="38"/>
        <v/>
      </c>
      <c r="O76" s="52" t="e">
        <f t="shared" si="69"/>
        <v>#DIV/0!</v>
      </c>
      <c r="P76" s="53" t="str">
        <f t="shared" si="39"/>
        <v/>
      </c>
      <c r="Q76" s="54" t="e">
        <f t="shared" si="70"/>
        <v>#DIV/0!</v>
      </c>
      <c r="R76" s="54" t="e">
        <f t="shared" si="40"/>
        <v>#DIV/0!</v>
      </c>
      <c r="S76" s="53">
        <f t="shared" si="41"/>
        <v>0</v>
      </c>
      <c r="T76" s="53">
        <f t="shared" si="42"/>
        <v>0</v>
      </c>
      <c r="U76" s="53" t="e">
        <f t="shared" si="43"/>
        <v>#DIV/0!</v>
      </c>
      <c r="V76" s="53" t="str">
        <f t="shared" si="44"/>
        <v/>
      </c>
      <c r="W76" s="55" t="str">
        <f t="shared" si="45"/>
        <v>Charge from Profit &amp; Loss Account</v>
      </c>
      <c r="X76" s="27" t="e">
        <f t="shared" si="46"/>
        <v>#DIV/0!</v>
      </c>
      <c r="Y76" s="56" t="e">
        <f t="shared" si="66"/>
        <v>#VALUE!</v>
      </c>
      <c r="Z76" s="57">
        <f t="shared" si="47"/>
        <v>0</v>
      </c>
      <c r="AA76" s="57">
        <f t="shared" si="48"/>
        <v>1</v>
      </c>
      <c r="AB76" s="57">
        <f t="shared" si="49"/>
        <v>1900</v>
      </c>
      <c r="AC76" s="57">
        <f t="shared" si="50"/>
        <v>1900</v>
      </c>
      <c r="AD76" s="58">
        <f t="shared" si="51"/>
        <v>0</v>
      </c>
      <c r="AE76" s="27" t="e">
        <f t="shared" si="52"/>
        <v>#DIV/0!</v>
      </c>
      <c r="AF76" s="27" t="e">
        <f t="shared" si="53"/>
        <v>#DIV/0!</v>
      </c>
      <c r="AG76" s="27" t="e">
        <f t="shared" si="54"/>
        <v>#DIV/0!</v>
      </c>
      <c r="AH76" s="27" t="e">
        <f t="shared" si="55"/>
        <v>#VALUE!</v>
      </c>
      <c r="AI76" s="27" t="e">
        <f t="shared" si="56"/>
        <v>#VALUE!</v>
      </c>
      <c r="AJ76" s="59">
        <f t="shared" si="57"/>
        <v>41729</v>
      </c>
      <c r="AK76" s="57">
        <f t="shared" si="58"/>
        <v>0</v>
      </c>
      <c r="AL76" s="57">
        <f t="shared" si="59"/>
        <v>1</v>
      </c>
      <c r="AM76" s="57">
        <f t="shared" si="60"/>
        <v>1900</v>
      </c>
      <c r="AN76" s="57">
        <f t="shared" si="61"/>
        <v>1900</v>
      </c>
      <c r="AO76" s="56" t="e">
        <f>DDB(D76,S76,M76,#REF!)</f>
        <v>#VALUE!</v>
      </c>
      <c r="AP76" s="59">
        <f t="shared" si="62"/>
        <v>0</v>
      </c>
      <c r="AQ76" s="60">
        <v>41730</v>
      </c>
      <c r="AR76" s="56">
        <f t="shared" si="71"/>
        <v>-41730</v>
      </c>
      <c r="AT76" s="58" t="e">
        <f t="shared" si="67"/>
        <v>#DIV/0!</v>
      </c>
      <c r="AU76" s="56">
        <f t="shared" si="68"/>
        <v>0</v>
      </c>
    </row>
    <row r="77" spans="1:47">
      <c r="A77" s="42" t="str">
        <f t="shared" si="63"/>
        <v/>
      </c>
      <c r="B77" s="61"/>
      <c r="C77" s="44"/>
      <c r="D77" s="44"/>
      <c r="E77" s="70"/>
      <c r="F77" s="46"/>
      <c r="G77" s="46"/>
      <c r="H77" s="47"/>
      <c r="I77" s="48"/>
      <c r="J77" s="49"/>
      <c r="K77" s="50">
        <f t="shared" si="64"/>
        <v>0</v>
      </c>
      <c r="L77" s="51" t="str">
        <f t="shared" si="65"/>
        <v/>
      </c>
      <c r="M77" s="51" t="str">
        <f t="shared" si="37"/>
        <v/>
      </c>
      <c r="N77" s="51" t="str">
        <f t="shared" si="38"/>
        <v/>
      </c>
      <c r="O77" s="52" t="e">
        <f t="shared" si="69"/>
        <v>#DIV/0!</v>
      </c>
      <c r="P77" s="53" t="str">
        <f t="shared" si="39"/>
        <v/>
      </c>
      <c r="Q77" s="54" t="e">
        <f t="shared" si="70"/>
        <v>#DIV/0!</v>
      </c>
      <c r="R77" s="54" t="e">
        <f t="shared" si="40"/>
        <v>#DIV/0!</v>
      </c>
      <c r="S77" s="53">
        <f t="shared" si="41"/>
        <v>0</v>
      </c>
      <c r="T77" s="53">
        <f t="shared" si="42"/>
        <v>0</v>
      </c>
      <c r="U77" s="53" t="e">
        <f t="shared" si="43"/>
        <v>#DIV/0!</v>
      </c>
      <c r="V77" s="53" t="str">
        <f t="shared" si="44"/>
        <v/>
      </c>
      <c r="W77" s="55" t="str">
        <f t="shared" si="45"/>
        <v>Charge from Profit &amp; Loss Account</v>
      </c>
      <c r="X77" s="27" t="e">
        <f t="shared" si="46"/>
        <v>#DIV/0!</v>
      </c>
      <c r="Y77" s="56" t="e">
        <f t="shared" si="66"/>
        <v>#VALUE!</v>
      </c>
      <c r="Z77" s="57">
        <f t="shared" si="47"/>
        <v>0</v>
      </c>
      <c r="AA77" s="57">
        <f t="shared" si="48"/>
        <v>1</v>
      </c>
      <c r="AB77" s="57">
        <f t="shared" si="49"/>
        <v>1900</v>
      </c>
      <c r="AC77" s="57">
        <f t="shared" si="50"/>
        <v>1900</v>
      </c>
      <c r="AD77" s="58">
        <f t="shared" si="51"/>
        <v>0</v>
      </c>
      <c r="AE77" s="27" t="e">
        <f t="shared" si="52"/>
        <v>#DIV/0!</v>
      </c>
      <c r="AF77" s="27" t="e">
        <f t="shared" si="53"/>
        <v>#DIV/0!</v>
      </c>
      <c r="AG77" s="27" t="e">
        <f t="shared" si="54"/>
        <v>#DIV/0!</v>
      </c>
      <c r="AH77" s="27" t="e">
        <f t="shared" si="55"/>
        <v>#VALUE!</v>
      </c>
      <c r="AI77" s="27" t="e">
        <f t="shared" si="56"/>
        <v>#VALUE!</v>
      </c>
      <c r="AJ77" s="59">
        <f t="shared" si="57"/>
        <v>41729</v>
      </c>
      <c r="AK77" s="57">
        <f t="shared" si="58"/>
        <v>0</v>
      </c>
      <c r="AL77" s="57">
        <f t="shared" si="59"/>
        <v>1</v>
      </c>
      <c r="AM77" s="57">
        <f t="shared" si="60"/>
        <v>1900</v>
      </c>
      <c r="AN77" s="57">
        <f t="shared" si="61"/>
        <v>1900</v>
      </c>
      <c r="AO77" s="56" t="e">
        <f>DDB(D77,S77,M77,#REF!)</f>
        <v>#VALUE!</v>
      </c>
      <c r="AP77" s="59">
        <f t="shared" si="62"/>
        <v>0</v>
      </c>
      <c r="AQ77" s="60">
        <v>41730</v>
      </c>
      <c r="AR77" s="56">
        <f t="shared" si="71"/>
        <v>-41730</v>
      </c>
      <c r="AT77" s="58" t="e">
        <f t="shared" si="67"/>
        <v>#DIV/0!</v>
      </c>
      <c r="AU77" s="56">
        <f t="shared" si="68"/>
        <v>0</v>
      </c>
    </row>
    <row r="78" spans="1:47">
      <c r="A78" s="42" t="str">
        <f t="shared" si="63"/>
        <v/>
      </c>
      <c r="B78" s="43"/>
      <c r="C78" s="44"/>
      <c r="D78" s="44"/>
      <c r="E78" s="66"/>
      <c r="F78" s="46"/>
      <c r="G78" s="46"/>
      <c r="H78" s="47"/>
      <c r="I78" s="48"/>
      <c r="J78" s="49"/>
      <c r="K78" s="50">
        <f t="shared" si="64"/>
        <v>0</v>
      </c>
      <c r="L78" s="51" t="str">
        <f t="shared" si="65"/>
        <v/>
      </c>
      <c r="M78" s="51" t="str">
        <f t="shared" si="37"/>
        <v/>
      </c>
      <c r="N78" s="51" t="str">
        <f t="shared" si="38"/>
        <v/>
      </c>
      <c r="O78" s="52" t="e">
        <f t="shared" si="69"/>
        <v>#DIV/0!</v>
      </c>
      <c r="P78" s="53" t="str">
        <f t="shared" si="39"/>
        <v/>
      </c>
      <c r="Q78" s="54" t="e">
        <f t="shared" si="70"/>
        <v>#DIV/0!</v>
      </c>
      <c r="R78" s="54" t="e">
        <f t="shared" si="40"/>
        <v>#DIV/0!</v>
      </c>
      <c r="S78" s="53">
        <f t="shared" si="41"/>
        <v>0</v>
      </c>
      <c r="T78" s="53">
        <f t="shared" si="42"/>
        <v>0</v>
      </c>
      <c r="U78" s="53" t="e">
        <f t="shared" si="43"/>
        <v>#DIV/0!</v>
      </c>
      <c r="V78" s="53" t="str">
        <f t="shared" si="44"/>
        <v/>
      </c>
      <c r="W78" s="55" t="str">
        <f t="shared" si="45"/>
        <v>Charge from Profit &amp; Loss Account</v>
      </c>
      <c r="X78" s="27" t="e">
        <f t="shared" si="46"/>
        <v>#DIV/0!</v>
      </c>
      <c r="Y78" s="56" t="e">
        <f t="shared" si="66"/>
        <v>#VALUE!</v>
      </c>
      <c r="Z78" s="57">
        <f t="shared" si="47"/>
        <v>0</v>
      </c>
      <c r="AA78" s="57">
        <f t="shared" si="48"/>
        <v>1</v>
      </c>
      <c r="AB78" s="57">
        <f t="shared" si="49"/>
        <v>1900</v>
      </c>
      <c r="AC78" s="57">
        <f t="shared" si="50"/>
        <v>1900</v>
      </c>
      <c r="AD78" s="58">
        <f t="shared" si="51"/>
        <v>0</v>
      </c>
      <c r="AE78" s="27" t="e">
        <f t="shared" si="52"/>
        <v>#DIV/0!</v>
      </c>
      <c r="AF78" s="27" t="e">
        <f t="shared" si="53"/>
        <v>#DIV/0!</v>
      </c>
      <c r="AG78" s="27" t="e">
        <f t="shared" si="54"/>
        <v>#DIV/0!</v>
      </c>
      <c r="AH78" s="27" t="e">
        <f t="shared" si="55"/>
        <v>#VALUE!</v>
      </c>
      <c r="AI78" s="27" t="e">
        <f t="shared" si="56"/>
        <v>#VALUE!</v>
      </c>
      <c r="AJ78" s="59">
        <f t="shared" si="57"/>
        <v>41729</v>
      </c>
      <c r="AK78" s="57">
        <f t="shared" si="58"/>
        <v>0</v>
      </c>
      <c r="AL78" s="57">
        <f t="shared" si="59"/>
        <v>1</v>
      </c>
      <c r="AM78" s="57">
        <f t="shared" si="60"/>
        <v>1900</v>
      </c>
      <c r="AN78" s="57">
        <f t="shared" si="61"/>
        <v>1900</v>
      </c>
      <c r="AO78" s="56" t="e">
        <f>DDB(D78,S78,M78,#REF!)</f>
        <v>#VALUE!</v>
      </c>
      <c r="AP78" s="59">
        <f t="shared" si="62"/>
        <v>0</v>
      </c>
      <c r="AQ78" s="60">
        <v>41730</v>
      </c>
      <c r="AR78" s="56">
        <f t="shared" si="71"/>
        <v>-41730</v>
      </c>
      <c r="AT78" s="58" t="e">
        <f t="shared" si="67"/>
        <v>#DIV/0!</v>
      </c>
      <c r="AU78" s="56">
        <f t="shared" si="68"/>
        <v>0</v>
      </c>
    </row>
    <row r="79" spans="1:47">
      <c r="A79" s="42" t="str">
        <f t="shared" si="63"/>
        <v/>
      </c>
      <c r="B79" s="61"/>
      <c r="C79" s="44"/>
      <c r="D79" s="44"/>
      <c r="E79" s="63"/>
      <c r="F79" s="46"/>
      <c r="G79" s="46"/>
      <c r="H79" s="47"/>
      <c r="I79" s="48"/>
      <c r="J79" s="49"/>
      <c r="K79" s="50">
        <f t="shared" si="64"/>
        <v>0</v>
      </c>
      <c r="L79" s="51" t="str">
        <f t="shared" si="65"/>
        <v/>
      </c>
      <c r="M79" s="51" t="str">
        <f t="shared" si="37"/>
        <v/>
      </c>
      <c r="N79" s="51" t="str">
        <f t="shared" si="38"/>
        <v/>
      </c>
      <c r="O79" s="52" t="e">
        <f t="shared" si="69"/>
        <v>#DIV/0!</v>
      </c>
      <c r="P79" s="53" t="str">
        <f t="shared" si="39"/>
        <v/>
      </c>
      <c r="Q79" s="54" t="e">
        <f t="shared" si="70"/>
        <v>#DIV/0!</v>
      </c>
      <c r="R79" s="54" t="e">
        <f t="shared" si="40"/>
        <v>#DIV/0!</v>
      </c>
      <c r="S79" s="53">
        <f t="shared" si="41"/>
        <v>0</v>
      </c>
      <c r="T79" s="53">
        <f t="shared" si="42"/>
        <v>0</v>
      </c>
      <c r="U79" s="53" t="e">
        <f t="shared" si="43"/>
        <v>#DIV/0!</v>
      </c>
      <c r="V79" s="53" t="str">
        <f t="shared" si="44"/>
        <v/>
      </c>
      <c r="W79" s="55" t="str">
        <f t="shared" si="45"/>
        <v>Charge from Profit &amp; Loss Account</v>
      </c>
      <c r="X79" s="27" t="e">
        <f t="shared" si="46"/>
        <v>#DIV/0!</v>
      </c>
      <c r="Y79" s="56" t="e">
        <f t="shared" si="66"/>
        <v>#VALUE!</v>
      </c>
      <c r="Z79" s="57">
        <f t="shared" si="47"/>
        <v>0</v>
      </c>
      <c r="AA79" s="57">
        <f t="shared" si="48"/>
        <v>1</v>
      </c>
      <c r="AB79" s="57">
        <f t="shared" si="49"/>
        <v>1900</v>
      </c>
      <c r="AC79" s="57">
        <f t="shared" si="50"/>
        <v>1900</v>
      </c>
      <c r="AD79" s="58">
        <f t="shared" si="51"/>
        <v>0</v>
      </c>
      <c r="AE79" s="27" t="e">
        <f t="shared" si="52"/>
        <v>#DIV/0!</v>
      </c>
      <c r="AF79" s="27" t="e">
        <f t="shared" si="53"/>
        <v>#DIV/0!</v>
      </c>
      <c r="AG79" s="27" t="e">
        <f t="shared" si="54"/>
        <v>#DIV/0!</v>
      </c>
      <c r="AH79" s="27" t="e">
        <f t="shared" si="55"/>
        <v>#VALUE!</v>
      </c>
      <c r="AI79" s="27" t="e">
        <f t="shared" si="56"/>
        <v>#VALUE!</v>
      </c>
      <c r="AJ79" s="59">
        <f t="shared" si="57"/>
        <v>41729</v>
      </c>
      <c r="AK79" s="57">
        <f t="shared" si="58"/>
        <v>0</v>
      </c>
      <c r="AL79" s="57">
        <f t="shared" si="59"/>
        <v>1</v>
      </c>
      <c r="AM79" s="57">
        <f t="shared" si="60"/>
        <v>1900</v>
      </c>
      <c r="AN79" s="57">
        <f t="shared" si="61"/>
        <v>1900</v>
      </c>
      <c r="AO79" s="56" t="e">
        <f>DDB(D79,S79,M79,#REF!)</f>
        <v>#VALUE!</v>
      </c>
      <c r="AP79" s="59">
        <f t="shared" si="62"/>
        <v>0</v>
      </c>
      <c r="AQ79" s="60">
        <v>41730</v>
      </c>
      <c r="AR79" s="56">
        <f t="shared" si="71"/>
        <v>-41730</v>
      </c>
      <c r="AT79" s="58" t="e">
        <f t="shared" si="67"/>
        <v>#DIV/0!</v>
      </c>
      <c r="AU79" s="56">
        <f t="shared" si="68"/>
        <v>0</v>
      </c>
    </row>
    <row r="80" spans="1:47">
      <c r="A80" s="42" t="str">
        <f t="shared" si="63"/>
        <v/>
      </c>
      <c r="B80" s="61"/>
      <c r="C80" s="44"/>
      <c r="D80" s="44"/>
      <c r="E80" s="70"/>
      <c r="F80" s="46"/>
      <c r="G80" s="46"/>
      <c r="H80" s="47"/>
      <c r="I80" s="48"/>
      <c r="J80" s="49"/>
      <c r="K80" s="50">
        <f t="shared" si="64"/>
        <v>0</v>
      </c>
      <c r="L80" s="51" t="str">
        <f t="shared" si="65"/>
        <v/>
      </c>
      <c r="M80" s="51" t="str">
        <f t="shared" si="37"/>
        <v/>
      </c>
      <c r="N80" s="51" t="str">
        <f t="shared" si="38"/>
        <v/>
      </c>
      <c r="O80" s="52" t="e">
        <f t="shared" si="69"/>
        <v>#DIV/0!</v>
      </c>
      <c r="P80" s="53" t="str">
        <f t="shared" si="39"/>
        <v/>
      </c>
      <c r="Q80" s="54" t="e">
        <f t="shared" si="70"/>
        <v>#DIV/0!</v>
      </c>
      <c r="R80" s="54" t="e">
        <f t="shared" si="40"/>
        <v>#DIV/0!</v>
      </c>
      <c r="S80" s="53">
        <f t="shared" si="41"/>
        <v>0</v>
      </c>
      <c r="T80" s="53">
        <f t="shared" si="42"/>
        <v>0</v>
      </c>
      <c r="U80" s="53" t="e">
        <f t="shared" si="43"/>
        <v>#DIV/0!</v>
      </c>
      <c r="V80" s="53" t="str">
        <f t="shared" si="44"/>
        <v/>
      </c>
      <c r="W80" s="55" t="str">
        <f t="shared" si="45"/>
        <v>Charge from Profit &amp; Loss Account</v>
      </c>
      <c r="X80" s="27" t="e">
        <f t="shared" si="46"/>
        <v>#DIV/0!</v>
      </c>
      <c r="Y80" s="56" t="e">
        <f t="shared" si="66"/>
        <v>#VALUE!</v>
      </c>
      <c r="Z80" s="57">
        <f t="shared" si="47"/>
        <v>0</v>
      </c>
      <c r="AA80" s="57">
        <f t="shared" si="48"/>
        <v>1</v>
      </c>
      <c r="AB80" s="57">
        <f t="shared" si="49"/>
        <v>1900</v>
      </c>
      <c r="AC80" s="57">
        <f t="shared" si="50"/>
        <v>1900</v>
      </c>
      <c r="AD80" s="58">
        <f t="shared" si="51"/>
        <v>0</v>
      </c>
      <c r="AE80" s="27" t="e">
        <f t="shared" si="52"/>
        <v>#DIV/0!</v>
      </c>
      <c r="AF80" s="27" t="e">
        <f t="shared" si="53"/>
        <v>#DIV/0!</v>
      </c>
      <c r="AG80" s="27" t="e">
        <f t="shared" si="54"/>
        <v>#DIV/0!</v>
      </c>
      <c r="AH80" s="27" t="e">
        <f t="shared" si="55"/>
        <v>#VALUE!</v>
      </c>
      <c r="AI80" s="27" t="e">
        <f t="shared" si="56"/>
        <v>#VALUE!</v>
      </c>
      <c r="AJ80" s="59">
        <f t="shared" si="57"/>
        <v>41729</v>
      </c>
      <c r="AK80" s="57">
        <f t="shared" si="58"/>
        <v>0</v>
      </c>
      <c r="AL80" s="57">
        <f t="shared" si="59"/>
        <v>1</v>
      </c>
      <c r="AM80" s="57">
        <f t="shared" si="60"/>
        <v>1900</v>
      </c>
      <c r="AN80" s="57">
        <f t="shared" si="61"/>
        <v>1900</v>
      </c>
      <c r="AO80" s="56" t="e">
        <f>DDB(D80,S80,M80,#REF!)</f>
        <v>#VALUE!</v>
      </c>
      <c r="AP80" s="59">
        <f t="shared" si="62"/>
        <v>0</v>
      </c>
      <c r="AQ80" s="60">
        <v>41730</v>
      </c>
      <c r="AR80" s="56">
        <f t="shared" si="71"/>
        <v>-41730</v>
      </c>
      <c r="AT80" s="58" t="e">
        <f t="shared" si="67"/>
        <v>#DIV/0!</v>
      </c>
      <c r="AU80" s="56">
        <f t="shared" si="68"/>
        <v>0</v>
      </c>
    </row>
    <row r="81" spans="1:47">
      <c r="A81" s="42" t="str">
        <f t="shared" si="63"/>
        <v/>
      </c>
      <c r="B81" s="61"/>
      <c r="C81" s="44"/>
      <c r="D81" s="44"/>
      <c r="E81" s="70"/>
      <c r="F81" s="46"/>
      <c r="G81" s="46"/>
      <c r="H81" s="47"/>
      <c r="I81" s="48"/>
      <c r="J81" s="49"/>
      <c r="K81" s="50">
        <f t="shared" si="64"/>
        <v>0</v>
      </c>
      <c r="L81" s="51" t="str">
        <f t="shared" si="65"/>
        <v/>
      </c>
      <c r="M81" s="51" t="str">
        <f t="shared" si="37"/>
        <v/>
      </c>
      <c r="N81" s="51" t="str">
        <f t="shared" si="38"/>
        <v/>
      </c>
      <c r="O81" s="52" t="e">
        <f t="shared" si="69"/>
        <v>#DIV/0!</v>
      </c>
      <c r="P81" s="53" t="str">
        <f t="shared" si="39"/>
        <v/>
      </c>
      <c r="Q81" s="54" t="e">
        <f t="shared" si="70"/>
        <v>#DIV/0!</v>
      </c>
      <c r="R81" s="54" t="e">
        <f t="shared" si="40"/>
        <v>#DIV/0!</v>
      </c>
      <c r="S81" s="53">
        <f t="shared" si="41"/>
        <v>0</v>
      </c>
      <c r="T81" s="53">
        <f t="shared" si="42"/>
        <v>0</v>
      </c>
      <c r="U81" s="53" t="e">
        <f t="shared" si="43"/>
        <v>#DIV/0!</v>
      </c>
      <c r="V81" s="53" t="str">
        <f t="shared" si="44"/>
        <v/>
      </c>
      <c r="W81" s="55" t="str">
        <f t="shared" si="45"/>
        <v>Charge from Profit &amp; Loss Account</v>
      </c>
      <c r="X81" s="27" t="e">
        <f t="shared" si="46"/>
        <v>#DIV/0!</v>
      </c>
      <c r="Y81" s="56" t="e">
        <f t="shared" si="66"/>
        <v>#VALUE!</v>
      </c>
      <c r="Z81" s="57">
        <f t="shared" si="47"/>
        <v>0</v>
      </c>
      <c r="AA81" s="57">
        <f t="shared" si="48"/>
        <v>1</v>
      </c>
      <c r="AB81" s="57">
        <f t="shared" si="49"/>
        <v>1900</v>
      </c>
      <c r="AC81" s="57">
        <f t="shared" si="50"/>
        <v>1900</v>
      </c>
      <c r="AD81" s="58">
        <f t="shared" si="51"/>
        <v>0</v>
      </c>
      <c r="AE81" s="27" t="e">
        <f t="shared" si="52"/>
        <v>#DIV/0!</v>
      </c>
      <c r="AF81" s="27" t="e">
        <f t="shared" si="53"/>
        <v>#DIV/0!</v>
      </c>
      <c r="AG81" s="27" t="e">
        <f t="shared" si="54"/>
        <v>#DIV/0!</v>
      </c>
      <c r="AH81" s="27" t="e">
        <f t="shared" si="55"/>
        <v>#VALUE!</v>
      </c>
      <c r="AI81" s="27" t="e">
        <f t="shared" si="56"/>
        <v>#VALUE!</v>
      </c>
      <c r="AJ81" s="59">
        <f t="shared" si="57"/>
        <v>41729</v>
      </c>
      <c r="AK81" s="57">
        <f t="shared" si="58"/>
        <v>0</v>
      </c>
      <c r="AL81" s="57">
        <f t="shared" si="59"/>
        <v>1</v>
      </c>
      <c r="AM81" s="57">
        <f t="shared" si="60"/>
        <v>1900</v>
      </c>
      <c r="AN81" s="57">
        <f t="shared" si="61"/>
        <v>1900</v>
      </c>
      <c r="AO81" s="56" t="e">
        <f>DDB(D81,S81,M81,#REF!)</f>
        <v>#VALUE!</v>
      </c>
      <c r="AP81" s="59">
        <f t="shared" si="62"/>
        <v>0</v>
      </c>
      <c r="AQ81" s="60">
        <v>41730</v>
      </c>
      <c r="AR81" s="56">
        <f t="shared" si="71"/>
        <v>-41730</v>
      </c>
      <c r="AT81" s="58" t="e">
        <f t="shared" si="67"/>
        <v>#DIV/0!</v>
      </c>
      <c r="AU81" s="56">
        <f t="shared" si="68"/>
        <v>0</v>
      </c>
    </row>
    <row r="82" spans="1:47">
      <c r="A82" s="42" t="str">
        <f t="shared" si="63"/>
        <v/>
      </c>
      <c r="B82" s="61"/>
      <c r="C82" s="44"/>
      <c r="D82" s="44"/>
      <c r="E82" s="70"/>
      <c r="F82" s="46"/>
      <c r="G82" s="46"/>
      <c r="H82" s="47"/>
      <c r="I82" s="48"/>
      <c r="J82" s="49"/>
      <c r="K82" s="50">
        <f t="shared" si="64"/>
        <v>0</v>
      </c>
      <c r="L82" s="51" t="str">
        <f t="shared" si="65"/>
        <v/>
      </c>
      <c r="M82" s="51" t="str">
        <f t="shared" si="37"/>
        <v/>
      </c>
      <c r="N82" s="51" t="str">
        <f t="shared" si="38"/>
        <v/>
      </c>
      <c r="O82" s="52" t="e">
        <f t="shared" si="69"/>
        <v>#DIV/0!</v>
      </c>
      <c r="P82" s="53" t="str">
        <f t="shared" si="39"/>
        <v/>
      </c>
      <c r="Q82" s="54" t="e">
        <f t="shared" si="70"/>
        <v>#DIV/0!</v>
      </c>
      <c r="R82" s="54" t="e">
        <f t="shared" si="40"/>
        <v>#DIV/0!</v>
      </c>
      <c r="S82" s="53">
        <f t="shared" si="41"/>
        <v>0</v>
      </c>
      <c r="T82" s="53">
        <f t="shared" si="42"/>
        <v>0</v>
      </c>
      <c r="U82" s="53" t="e">
        <f t="shared" si="43"/>
        <v>#DIV/0!</v>
      </c>
      <c r="V82" s="53" t="str">
        <f t="shared" si="44"/>
        <v/>
      </c>
      <c r="W82" s="55" t="str">
        <f t="shared" si="45"/>
        <v>Charge from Profit &amp; Loss Account</v>
      </c>
      <c r="X82" s="27" t="e">
        <f t="shared" si="46"/>
        <v>#DIV/0!</v>
      </c>
      <c r="Y82" s="56" t="e">
        <f t="shared" si="66"/>
        <v>#VALUE!</v>
      </c>
      <c r="Z82" s="57">
        <f t="shared" si="47"/>
        <v>0</v>
      </c>
      <c r="AA82" s="57">
        <f t="shared" si="48"/>
        <v>1</v>
      </c>
      <c r="AB82" s="57">
        <f t="shared" si="49"/>
        <v>1900</v>
      </c>
      <c r="AC82" s="57">
        <f t="shared" si="50"/>
        <v>1900</v>
      </c>
      <c r="AD82" s="58">
        <f t="shared" si="51"/>
        <v>0</v>
      </c>
      <c r="AE82" s="27" t="e">
        <f t="shared" si="52"/>
        <v>#DIV/0!</v>
      </c>
      <c r="AF82" s="27" t="e">
        <f t="shared" si="53"/>
        <v>#DIV/0!</v>
      </c>
      <c r="AG82" s="27" t="e">
        <f t="shared" si="54"/>
        <v>#DIV/0!</v>
      </c>
      <c r="AH82" s="27" t="e">
        <f t="shared" si="55"/>
        <v>#VALUE!</v>
      </c>
      <c r="AI82" s="27" t="e">
        <f t="shared" si="56"/>
        <v>#VALUE!</v>
      </c>
      <c r="AJ82" s="59">
        <f t="shared" si="57"/>
        <v>41729</v>
      </c>
      <c r="AK82" s="57">
        <f t="shared" si="58"/>
        <v>0</v>
      </c>
      <c r="AL82" s="57">
        <f t="shared" si="59"/>
        <v>1</v>
      </c>
      <c r="AM82" s="57">
        <f t="shared" si="60"/>
        <v>1900</v>
      </c>
      <c r="AN82" s="57">
        <f t="shared" si="61"/>
        <v>1900</v>
      </c>
      <c r="AO82" s="56" t="e">
        <f>DDB(D82,S82,M82,#REF!)</f>
        <v>#VALUE!</v>
      </c>
      <c r="AP82" s="59">
        <f t="shared" si="62"/>
        <v>0</v>
      </c>
      <c r="AQ82" s="60">
        <v>41730</v>
      </c>
      <c r="AR82" s="56">
        <f t="shared" si="71"/>
        <v>-41730</v>
      </c>
      <c r="AT82" s="58" t="e">
        <f t="shared" si="67"/>
        <v>#DIV/0!</v>
      </c>
      <c r="AU82" s="56">
        <f t="shared" si="68"/>
        <v>0</v>
      </c>
    </row>
    <row r="83" spans="1:47">
      <c r="A83" s="42" t="str">
        <f t="shared" si="63"/>
        <v/>
      </c>
      <c r="B83" s="61"/>
      <c r="C83" s="44"/>
      <c r="D83" s="44"/>
      <c r="E83" s="70"/>
      <c r="F83" s="46"/>
      <c r="G83" s="46"/>
      <c r="H83" s="47"/>
      <c r="I83" s="48"/>
      <c r="J83" s="49"/>
      <c r="K83" s="50">
        <f t="shared" si="64"/>
        <v>0</v>
      </c>
      <c r="L83" s="51" t="str">
        <f t="shared" si="65"/>
        <v/>
      </c>
      <c r="M83" s="51" t="str">
        <f t="shared" si="37"/>
        <v/>
      </c>
      <c r="N83" s="51" t="str">
        <f t="shared" si="38"/>
        <v/>
      </c>
      <c r="O83" s="52" t="e">
        <f t="shared" si="69"/>
        <v>#DIV/0!</v>
      </c>
      <c r="P83" s="53" t="str">
        <f t="shared" si="39"/>
        <v/>
      </c>
      <c r="Q83" s="54" t="e">
        <f t="shared" si="70"/>
        <v>#DIV/0!</v>
      </c>
      <c r="R83" s="54" t="e">
        <f t="shared" si="40"/>
        <v>#DIV/0!</v>
      </c>
      <c r="S83" s="53">
        <f t="shared" si="41"/>
        <v>0</v>
      </c>
      <c r="T83" s="53">
        <f t="shared" si="42"/>
        <v>0</v>
      </c>
      <c r="U83" s="53" t="e">
        <f t="shared" si="43"/>
        <v>#DIV/0!</v>
      </c>
      <c r="V83" s="53" t="str">
        <f t="shared" si="44"/>
        <v/>
      </c>
      <c r="W83" s="55" t="str">
        <f t="shared" si="45"/>
        <v>Charge from Profit &amp; Loss Account</v>
      </c>
      <c r="X83" s="27" t="e">
        <f t="shared" si="46"/>
        <v>#DIV/0!</v>
      </c>
      <c r="Y83" s="56" t="e">
        <f t="shared" si="66"/>
        <v>#VALUE!</v>
      </c>
      <c r="Z83" s="57">
        <f t="shared" si="47"/>
        <v>0</v>
      </c>
      <c r="AA83" s="57">
        <f t="shared" si="48"/>
        <v>1</v>
      </c>
      <c r="AB83" s="57">
        <f t="shared" si="49"/>
        <v>1900</v>
      </c>
      <c r="AC83" s="57">
        <f t="shared" si="50"/>
        <v>1900</v>
      </c>
      <c r="AD83" s="58">
        <f t="shared" si="51"/>
        <v>0</v>
      </c>
      <c r="AE83" s="27" t="e">
        <f t="shared" si="52"/>
        <v>#DIV/0!</v>
      </c>
      <c r="AF83" s="27" t="e">
        <f t="shared" si="53"/>
        <v>#DIV/0!</v>
      </c>
      <c r="AG83" s="27" t="e">
        <f t="shared" si="54"/>
        <v>#DIV/0!</v>
      </c>
      <c r="AH83" s="27" t="e">
        <f t="shared" si="55"/>
        <v>#VALUE!</v>
      </c>
      <c r="AI83" s="27" t="e">
        <f t="shared" si="56"/>
        <v>#VALUE!</v>
      </c>
      <c r="AJ83" s="59">
        <f t="shared" si="57"/>
        <v>41729</v>
      </c>
      <c r="AK83" s="57">
        <f t="shared" si="58"/>
        <v>0</v>
      </c>
      <c r="AL83" s="57">
        <f t="shared" si="59"/>
        <v>1</v>
      </c>
      <c r="AM83" s="57">
        <f t="shared" si="60"/>
        <v>1900</v>
      </c>
      <c r="AN83" s="57">
        <f t="shared" si="61"/>
        <v>1900</v>
      </c>
      <c r="AO83" s="56" t="e">
        <f>DDB(D83,S83,M83,#REF!)</f>
        <v>#VALUE!</v>
      </c>
      <c r="AP83" s="59">
        <f t="shared" si="62"/>
        <v>0</v>
      </c>
      <c r="AQ83" s="60">
        <v>41730</v>
      </c>
      <c r="AR83" s="56">
        <f t="shared" si="71"/>
        <v>-41730</v>
      </c>
      <c r="AT83" s="58" t="e">
        <f t="shared" si="67"/>
        <v>#DIV/0!</v>
      </c>
      <c r="AU83" s="56">
        <f t="shared" si="68"/>
        <v>0</v>
      </c>
    </row>
    <row r="84" spans="1:47">
      <c r="A84" s="42" t="str">
        <f t="shared" si="63"/>
        <v/>
      </c>
      <c r="B84" s="61"/>
      <c r="C84" s="44"/>
      <c r="D84" s="44"/>
      <c r="E84" s="70"/>
      <c r="F84" s="46"/>
      <c r="G84" s="46"/>
      <c r="H84" s="47"/>
      <c r="I84" s="48"/>
      <c r="J84" s="49"/>
      <c r="K84" s="50">
        <f t="shared" si="64"/>
        <v>0</v>
      </c>
      <c r="L84" s="51" t="str">
        <f t="shared" si="65"/>
        <v/>
      </c>
      <c r="M84" s="51" t="str">
        <f t="shared" si="37"/>
        <v/>
      </c>
      <c r="N84" s="51" t="str">
        <f t="shared" si="38"/>
        <v/>
      </c>
      <c r="O84" s="52" t="e">
        <f t="shared" si="69"/>
        <v>#DIV/0!</v>
      </c>
      <c r="P84" s="53" t="str">
        <f t="shared" si="39"/>
        <v/>
      </c>
      <c r="Q84" s="54" t="e">
        <f t="shared" si="70"/>
        <v>#DIV/0!</v>
      </c>
      <c r="R84" s="54" t="e">
        <f t="shared" si="40"/>
        <v>#DIV/0!</v>
      </c>
      <c r="S84" s="53">
        <f t="shared" si="41"/>
        <v>0</v>
      </c>
      <c r="T84" s="53">
        <f t="shared" si="42"/>
        <v>0</v>
      </c>
      <c r="U84" s="53" t="e">
        <f t="shared" si="43"/>
        <v>#DIV/0!</v>
      </c>
      <c r="V84" s="53" t="str">
        <f t="shared" si="44"/>
        <v/>
      </c>
      <c r="W84" s="55" t="str">
        <f t="shared" si="45"/>
        <v>Charge from Profit &amp; Loss Account</v>
      </c>
      <c r="X84" s="27" t="e">
        <f t="shared" si="46"/>
        <v>#DIV/0!</v>
      </c>
      <c r="Y84" s="56" t="e">
        <f t="shared" si="66"/>
        <v>#VALUE!</v>
      </c>
      <c r="Z84" s="57">
        <f t="shared" si="47"/>
        <v>0</v>
      </c>
      <c r="AA84" s="57">
        <f t="shared" si="48"/>
        <v>1</v>
      </c>
      <c r="AB84" s="57">
        <f t="shared" si="49"/>
        <v>1900</v>
      </c>
      <c r="AC84" s="57">
        <f t="shared" si="50"/>
        <v>1900</v>
      </c>
      <c r="AD84" s="58">
        <f t="shared" si="51"/>
        <v>0</v>
      </c>
      <c r="AE84" s="27" t="e">
        <f t="shared" si="52"/>
        <v>#DIV/0!</v>
      </c>
      <c r="AF84" s="27" t="e">
        <f t="shared" si="53"/>
        <v>#DIV/0!</v>
      </c>
      <c r="AG84" s="27" t="e">
        <f t="shared" si="54"/>
        <v>#DIV/0!</v>
      </c>
      <c r="AH84" s="27" t="e">
        <f t="shared" si="55"/>
        <v>#VALUE!</v>
      </c>
      <c r="AI84" s="27" t="e">
        <f t="shared" si="56"/>
        <v>#VALUE!</v>
      </c>
      <c r="AJ84" s="59">
        <f t="shared" si="57"/>
        <v>41729</v>
      </c>
      <c r="AK84" s="57">
        <f t="shared" si="58"/>
        <v>0</v>
      </c>
      <c r="AL84" s="57">
        <f t="shared" si="59"/>
        <v>1</v>
      </c>
      <c r="AM84" s="57">
        <f t="shared" si="60"/>
        <v>1900</v>
      </c>
      <c r="AN84" s="57">
        <f t="shared" si="61"/>
        <v>1900</v>
      </c>
      <c r="AO84" s="56" t="e">
        <f>DDB(D84,S84,M84,#REF!)</f>
        <v>#VALUE!</v>
      </c>
      <c r="AP84" s="59">
        <f t="shared" si="62"/>
        <v>0</v>
      </c>
      <c r="AQ84" s="60">
        <v>41730</v>
      </c>
      <c r="AR84" s="56">
        <f t="shared" si="71"/>
        <v>-41730</v>
      </c>
      <c r="AT84" s="58" t="e">
        <f t="shared" si="67"/>
        <v>#DIV/0!</v>
      </c>
      <c r="AU84" s="56">
        <f t="shared" si="68"/>
        <v>0</v>
      </c>
    </row>
    <row r="85" spans="1:47">
      <c r="A85" s="42" t="str">
        <f t="shared" si="63"/>
        <v/>
      </c>
      <c r="B85" s="61"/>
      <c r="C85" s="44"/>
      <c r="D85" s="44"/>
      <c r="E85" s="63"/>
      <c r="F85" s="46"/>
      <c r="G85" s="46"/>
      <c r="H85" s="47"/>
      <c r="I85" s="48"/>
      <c r="J85" s="49"/>
      <c r="K85" s="50">
        <f t="shared" si="64"/>
        <v>0</v>
      </c>
      <c r="L85" s="51" t="str">
        <f t="shared" si="65"/>
        <v/>
      </c>
      <c r="M85" s="51" t="str">
        <f t="shared" si="37"/>
        <v/>
      </c>
      <c r="N85" s="51" t="str">
        <f t="shared" si="38"/>
        <v/>
      </c>
      <c r="O85" s="52" t="e">
        <f t="shared" si="69"/>
        <v>#DIV/0!</v>
      </c>
      <c r="P85" s="53" t="str">
        <f t="shared" si="39"/>
        <v/>
      </c>
      <c r="Q85" s="54" t="e">
        <f t="shared" si="70"/>
        <v>#DIV/0!</v>
      </c>
      <c r="R85" s="54" t="e">
        <f t="shared" si="40"/>
        <v>#DIV/0!</v>
      </c>
      <c r="S85" s="53">
        <f t="shared" si="41"/>
        <v>0</v>
      </c>
      <c r="T85" s="53">
        <f t="shared" si="42"/>
        <v>0</v>
      </c>
      <c r="U85" s="53" t="e">
        <f t="shared" si="43"/>
        <v>#DIV/0!</v>
      </c>
      <c r="V85" s="53" t="str">
        <f t="shared" si="44"/>
        <v/>
      </c>
      <c r="W85" s="55" t="str">
        <f t="shared" si="45"/>
        <v>Charge from Profit &amp; Loss Account</v>
      </c>
      <c r="X85" s="27" t="e">
        <f t="shared" si="46"/>
        <v>#DIV/0!</v>
      </c>
      <c r="Y85" s="56" t="e">
        <f t="shared" si="66"/>
        <v>#VALUE!</v>
      </c>
      <c r="Z85" s="57">
        <f t="shared" si="47"/>
        <v>0</v>
      </c>
      <c r="AA85" s="57">
        <f t="shared" si="48"/>
        <v>1</v>
      </c>
      <c r="AB85" s="57">
        <f t="shared" si="49"/>
        <v>1900</v>
      </c>
      <c r="AC85" s="57">
        <f t="shared" si="50"/>
        <v>1900</v>
      </c>
      <c r="AD85" s="58">
        <f t="shared" si="51"/>
        <v>0</v>
      </c>
      <c r="AE85" s="27" t="e">
        <f t="shared" si="52"/>
        <v>#DIV/0!</v>
      </c>
      <c r="AF85" s="27" t="e">
        <f t="shared" si="53"/>
        <v>#DIV/0!</v>
      </c>
      <c r="AG85" s="27" t="e">
        <f t="shared" si="54"/>
        <v>#DIV/0!</v>
      </c>
      <c r="AH85" s="27" t="e">
        <f t="shared" si="55"/>
        <v>#VALUE!</v>
      </c>
      <c r="AI85" s="27" t="e">
        <f t="shared" si="56"/>
        <v>#VALUE!</v>
      </c>
      <c r="AJ85" s="59">
        <f t="shared" si="57"/>
        <v>41729</v>
      </c>
      <c r="AK85" s="57">
        <f t="shared" si="58"/>
        <v>0</v>
      </c>
      <c r="AL85" s="57">
        <f t="shared" si="59"/>
        <v>1</v>
      </c>
      <c r="AM85" s="57">
        <f t="shared" si="60"/>
        <v>1900</v>
      </c>
      <c r="AN85" s="57">
        <f t="shared" si="61"/>
        <v>1900</v>
      </c>
      <c r="AO85" s="56" t="e">
        <f>DDB(D85,S85,M85,#REF!)</f>
        <v>#VALUE!</v>
      </c>
      <c r="AP85" s="59">
        <f t="shared" si="62"/>
        <v>0</v>
      </c>
      <c r="AQ85" s="60">
        <v>41730</v>
      </c>
      <c r="AR85" s="56">
        <f t="shared" si="71"/>
        <v>-41730</v>
      </c>
      <c r="AT85" s="58" t="e">
        <f t="shared" si="67"/>
        <v>#DIV/0!</v>
      </c>
      <c r="AU85" s="56">
        <f t="shared" si="68"/>
        <v>0</v>
      </c>
    </row>
    <row r="86" spans="1:47">
      <c r="A86" s="42" t="str">
        <f t="shared" si="63"/>
        <v/>
      </c>
      <c r="B86" s="61"/>
      <c r="C86" s="44"/>
      <c r="D86" s="44"/>
      <c r="E86" s="63"/>
      <c r="F86" s="46"/>
      <c r="G86" s="46"/>
      <c r="H86" s="47"/>
      <c r="I86" s="48"/>
      <c r="J86" s="49"/>
      <c r="K86" s="50">
        <f t="shared" si="64"/>
        <v>0</v>
      </c>
      <c r="L86" s="51" t="str">
        <f t="shared" si="65"/>
        <v/>
      </c>
      <c r="M86" s="51" t="str">
        <f t="shared" si="37"/>
        <v/>
      </c>
      <c r="N86" s="51" t="str">
        <f t="shared" si="38"/>
        <v/>
      </c>
      <c r="O86" s="52" t="e">
        <f t="shared" si="69"/>
        <v>#DIV/0!</v>
      </c>
      <c r="P86" s="53" t="str">
        <f t="shared" si="39"/>
        <v/>
      </c>
      <c r="Q86" s="54" t="e">
        <f t="shared" si="70"/>
        <v>#DIV/0!</v>
      </c>
      <c r="R86" s="54" t="e">
        <f t="shared" si="40"/>
        <v>#DIV/0!</v>
      </c>
      <c r="S86" s="53">
        <f t="shared" si="41"/>
        <v>0</v>
      </c>
      <c r="T86" s="53">
        <f t="shared" si="42"/>
        <v>0</v>
      </c>
      <c r="U86" s="53" t="e">
        <f t="shared" si="43"/>
        <v>#DIV/0!</v>
      </c>
      <c r="V86" s="53" t="str">
        <f t="shared" si="44"/>
        <v/>
      </c>
      <c r="W86" s="55" t="str">
        <f t="shared" si="45"/>
        <v>Charge from Profit &amp; Loss Account</v>
      </c>
      <c r="X86" s="27" t="e">
        <f t="shared" si="46"/>
        <v>#DIV/0!</v>
      </c>
      <c r="Y86" s="56" t="e">
        <f t="shared" si="66"/>
        <v>#VALUE!</v>
      </c>
      <c r="Z86" s="57">
        <f t="shared" si="47"/>
        <v>0</v>
      </c>
      <c r="AA86" s="57">
        <f t="shared" si="48"/>
        <v>1</v>
      </c>
      <c r="AB86" s="57">
        <f t="shared" si="49"/>
        <v>1900</v>
      </c>
      <c r="AC86" s="57">
        <f t="shared" si="50"/>
        <v>1900</v>
      </c>
      <c r="AD86" s="58">
        <f t="shared" si="51"/>
        <v>0</v>
      </c>
      <c r="AE86" s="27" t="e">
        <f t="shared" si="52"/>
        <v>#DIV/0!</v>
      </c>
      <c r="AF86" s="27" t="e">
        <f t="shared" si="53"/>
        <v>#DIV/0!</v>
      </c>
      <c r="AG86" s="27" t="e">
        <f t="shared" si="54"/>
        <v>#DIV/0!</v>
      </c>
      <c r="AH86" s="27" t="e">
        <f t="shared" si="55"/>
        <v>#VALUE!</v>
      </c>
      <c r="AI86" s="27" t="e">
        <f t="shared" si="56"/>
        <v>#VALUE!</v>
      </c>
      <c r="AJ86" s="59">
        <f t="shared" si="57"/>
        <v>41729</v>
      </c>
      <c r="AK86" s="57">
        <f t="shared" si="58"/>
        <v>0</v>
      </c>
      <c r="AL86" s="57">
        <f t="shared" si="59"/>
        <v>1</v>
      </c>
      <c r="AM86" s="57">
        <f t="shared" si="60"/>
        <v>1900</v>
      </c>
      <c r="AN86" s="57">
        <f t="shared" si="61"/>
        <v>1900</v>
      </c>
      <c r="AO86" s="56" t="e">
        <f>DDB(D86,S86,M86,#REF!)</f>
        <v>#VALUE!</v>
      </c>
      <c r="AP86" s="59">
        <f t="shared" si="62"/>
        <v>0</v>
      </c>
      <c r="AQ86" s="60">
        <v>41730</v>
      </c>
      <c r="AR86" s="56">
        <f t="shared" si="71"/>
        <v>-41730</v>
      </c>
      <c r="AT86" s="58" t="e">
        <f t="shared" si="67"/>
        <v>#DIV/0!</v>
      </c>
      <c r="AU86" s="56">
        <f t="shared" si="68"/>
        <v>0</v>
      </c>
    </row>
    <row r="87" spans="1:47">
      <c r="A87" s="42" t="str">
        <f t="shared" si="63"/>
        <v/>
      </c>
      <c r="B87" s="61"/>
      <c r="C87" s="44"/>
      <c r="D87" s="44"/>
      <c r="E87" s="70"/>
      <c r="F87" s="46"/>
      <c r="G87" s="46"/>
      <c r="H87" s="47"/>
      <c r="I87" s="48"/>
      <c r="J87" s="49"/>
      <c r="K87" s="50">
        <f t="shared" si="64"/>
        <v>0</v>
      </c>
      <c r="L87" s="51" t="str">
        <f t="shared" si="65"/>
        <v/>
      </c>
      <c r="M87" s="51" t="str">
        <f t="shared" si="37"/>
        <v/>
      </c>
      <c r="N87" s="51" t="str">
        <f t="shared" si="38"/>
        <v/>
      </c>
      <c r="O87" s="52" t="e">
        <f t="shared" si="69"/>
        <v>#DIV/0!</v>
      </c>
      <c r="P87" s="53" t="str">
        <f t="shared" si="39"/>
        <v/>
      </c>
      <c r="Q87" s="54" t="e">
        <f t="shared" si="70"/>
        <v>#DIV/0!</v>
      </c>
      <c r="R87" s="54" t="e">
        <f t="shared" si="40"/>
        <v>#DIV/0!</v>
      </c>
      <c r="S87" s="53">
        <f t="shared" si="41"/>
        <v>0</v>
      </c>
      <c r="T87" s="53">
        <f t="shared" si="42"/>
        <v>0</v>
      </c>
      <c r="U87" s="53" t="e">
        <f t="shared" si="43"/>
        <v>#DIV/0!</v>
      </c>
      <c r="V87" s="53" t="str">
        <f t="shared" si="44"/>
        <v/>
      </c>
      <c r="W87" s="55" t="str">
        <f t="shared" si="45"/>
        <v>Charge from Profit &amp; Loss Account</v>
      </c>
      <c r="X87" s="27" t="e">
        <f t="shared" si="46"/>
        <v>#DIV/0!</v>
      </c>
      <c r="Y87" s="56" t="e">
        <f t="shared" si="66"/>
        <v>#VALUE!</v>
      </c>
      <c r="Z87" s="57">
        <f t="shared" si="47"/>
        <v>0</v>
      </c>
      <c r="AA87" s="57">
        <f t="shared" si="48"/>
        <v>1</v>
      </c>
      <c r="AB87" s="57">
        <f t="shared" si="49"/>
        <v>1900</v>
      </c>
      <c r="AC87" s="57">
        <f t="shared" si="50"/>
        <v>1900</v>
      </c>
      <c r="AD87" s="58">
        <f t="shared" si="51"/>
        <v>0</v>
      </c>
      <c r="AE87" s="27" t="e">
        <f t="shared" si="52"/>
        <v>#DIV/0!</v>
      </c>
      <c r="AF87" s="27" t="e">
        <f t="shared" si="53"/>
        <v>#DIV/0!</v>
      </c>
      <c r="AG87" s="27" t="e">
        <f t="shared" si="54"/>
        <v>#DIV/0!</v>
      </c>
      <c r="AH87" s="27" t="e">
        <f t="shared" si="55"/>
        <v>#VALUE!</v>
      </c>
      <c r="AI87" s="27" t="e">
        <f t="shared" si="56"/>
        <v>#VALUE!</v>
      </c>
      <c r="AJ87" s="59">
        <f t="shared" si="57"/>
        <v>41729</v>
      </c>
      <c r="AK87" s="57">
        <f t="shared" si="58"/>
        <v>0</v>
      </c>
      <c r="AL87" s="57">
        <f t="shared" si="59"/>
        <v>1</v>
      </c>
      <c r="AM87" s="57">
        <f t="shared" si="60"/>
        <v>1900</v>
      </c>
      <c r="AN87" s="57">
        <f t="shared" si="61"/>
        <v>1900</v>
      </c>
      <c r="AO87" s="56" t="e">
        <f>DDB(D87,S87,M87,#REF!)</f>
        <v>#VALUE!</v>
      </c>
      <c r="AP87" s="59">
        <f t="shared" si="62"/>
        <v>0</v>
      </c>
      <c r="AQ87" s="60">
        <v>41730</v>
      </c>
      <c r="AR87" s="56">
        <f t="shared" si="71"/>
        <v>-41730</v>
      </c>
      <c r="AT87" s="58" t="e">
        <f t="shared" si="67"/>
        <v>#DIV/0!</v>
      </c>
      <c r="AU87" s="56">
        <f t="shared" si="68"/>
        <v>0</v>
      </c>
    </row>
    <row r="88" spans="1:47">
      <c r="A88" s="42" t="str">
        <f t="shared" si="63"/>
        <v/>
      </c>
      <c r="B88" s="61"/>
      <c r="C88" s="44"/>
      <c r="D88" s="44"/>
      <c r="E88" s="70"/>
      <c r="F88" s="46"/>
      <c r="G88" s="46"/>
      <c r="H88" s="47"/>
      <c r="I88" s="48"/>
      <c r="J88" s="49"/>
      <c r="K88" s="50">
        <f t="shared" si="64"/>
        <v>0</v>
      </c>
      <c r="L88" s="51" t="str">
        <f t="shared" si="65"/>
        <v/>
      </c>
      <c r="M88" s="51" t="str">
        <f t="shared" si="37"/>
        <v/>
      </c>
      <c r="N88" s="51" t="str">
        <f t="shared" si="38"/>
        <v/>
      </c>
      <c r="O88" s="52" t="e">
        <f t="shared" si="69"/>
        <v>#DIV/0!</v>
      </c>
      <c r="P88" s="53" t="str">
        <f t="shared" si="39"/>
        <v/>
      </c>
      <c r="Q88" s="54" t="e">
        <f t="shared" si="70"/>
        <v>#DIV/0!</v>
      </c>
      <c r="R88" s="54" t="e">
        <f t="shared" si="40"/>
        <v>#DIV/0!</v>
      </c>
      <c r="S88" s="53">
        <f t="shared" si="41"/>
        <v>0</v>
      </c>
      <c r="T88" s="53">
        <f t="shared" si="42"/>
        <v>0</v>
      </c>
      <c r="U88" s="53" t="e">
        <f t="shared" si="43"/>
        <v>#DIV/0!</v>
      </c>
      <c r="V88" s="53" t="str">
        <f t="shared" si="44"/>
        <v/>
      </c>
      <c r="W88" s="55" t="str">
        <f t="shared" si="45"/>
        <v>Charge from Profit &amp; Loss Account</v>
      </c>
      <c r="X88" s="27" t="e">
        <f t="shared" si="46"/>
        <v>#DIV/0!</v>
      </c>
      <c r="Y88" s="56" t="e">
        <f t="shared" si="66"/>
        <v>#VALUE!</v>
      </c>
      <c r="Z88" s="57">
        <f t="shared" si="47"/>
        <v>0</v>
      </c>
      <c r="AA88" s="57">
        <f t="shared" si="48"/>
        <v>1</v>
      </c>
      <c r="AB88" s="57">
        <f t="shared" si="49"/>
        <v>1900</v>
      </c>
      <c r="AC88" s="57">
        <f t="shared" si="50"/>
        <v>1900</v>
      </c>
      <c r="AD88" s="58">
        <f t="shared" si="51"/>
        <v>0</v>
      </c>
      <c r="AE88" s="27" t="e">
        <f t="shared" si="52"/>
        <v>#DIV/0!</v>
      </c>
      <c r="AF88" s="27" t="e">
        <f t="shared" si="53"/>
        <v>#DIV/0!</v>
      </c>
      <c r="AG88" s="27" t="e">
        <f t="shared" si="54"/>
        <v>#DIV/0!</v>
      </c>
      <c r="AH88" s="27" t="e">
        <f t="shared" si="55"/>
        <v>#VALUE!</v>
      </c>
      <c r="AI88" s="27" t="e">
        <f t="shared" si="56"/>
        <v>#VALUE!</v>
      </c>
      <c r="AJ88" s="59">
        <f t="shared" si="57"/>
        <v>41729</v>
      </c>
      <c r="AK88" s="57">
        <f t="shared" si="58"/>
        <v>0</v>
      </c>
      <c r="AL88" s="57">
        <f t="shared" si="59"/>
        <v>1</v>
      </c>
      <c r="AM88" s="57">
        <f t="shared" si="60"/>
        <v>1900</v>
      </c>
      <c r="AN88" s="57">
        <f t="shared" si="61"/>
        <v>1900</v>
      </c>
      <c r="AO88" s="56" t="e">
        <f>DDB(D88,S88,M88,#REF!)</f>
        <v>#VALUE!</v>
      </c>
      <c r="AP88" s="59">
        <f t="shared" si="62"/>
        <v>0</v>
      </c>
      <c r="AQ88" s="60">
        <v>41730</v>
      </c>
      <c r="AR88" s="56">
        <f t="shared" si="71"/>
        <v>-41730</v>
      </c>
      <c r="AT88" s="58" t="e">
        <f t="shared" si="67"/>
        <v>#DIV/0!</v>
      </c>
      <c r="AU88" s="56">
        <f t="shared" si="68"/>
        <v>0</v>
      </c>
    </row>
    <row r="89" spans="1:47">
      <c r="A89" s="42" t="str">
        <f t="shared" si="63"/>
        <v/>
      </c>
      <c r="B89" s="61"/>
      <c r="C89" s="44"/>
      <c r="D89" s="44"/>
      <c r="E89" s="70"/>
      <c r="F89" s="46"/>
      <c r="G89" s="46"/>
      <c r="H89" s="47"/>
      <c r="I89" s="48"/>
      <c r="J89" s="49"/>
      <c r="K89" s="50">
        <f t="shared" si="64"/>
        <v>0</v>
      </c>
      <c r="L89" s="51" t="str">
        <f t="shared" si="65"/>
        <v/>
      </c>
      <c r="M89" s="51" t="str">
        <f t="shared" si="37"/>
        <v/>
      </c>
      <c r="N89" s="51" t="str">
        <f t="shared" si="38"/>
        <v/>
      </c>
      <c r="O89" s="52" t="e">
        <f t="shared" si="69"/>
        <v>#DIV/0!</v>
      </c>
      <c r="P89" s="53" t="str">
        <f t="shared" si="39"/>
        <v/>
      </c>
      <c r="Q89" s="54" t="e">
        <f t="shared" si="70"/>
        <v>#DIV/0!</v>
      </c>
      <c r="R89" s="54" t="e">
        <f t="shared" si="40"/>
        <v>#DIV/0!</v>
      </c>
      <c r="S89" s="53">
        <f t="shared" si="41"/>
        <v>0</v>
      </c>
      <c r="T89" s="53">
        <f t="shared" si="42"/>
        <v>0</v>
      </c>
      <c r="U89" s="53" t="e">
        <f t="shared" si="43"/>
        <v>#DIV/0!</v>
      </c>
      <c r="V89" s="53" t="str">
        <f t="shared" si="44"/>
        <v/>
      </c>
      <c r="W89" s="55" t="str">
        <f t="shared" si="45"/>
        <v>Charge from Profit &amp; Loss Account</v>
      </c>
      <c r="X89" s="27" t="e">
        <f t="shared" si="46"/>
        <v>#DIV/0!</v>
      </c>
      <c r="Y89" s="56" t="e">
        <f t="shared" si="66"/>
        <v>#VALUE!</v>
      </c>
      <c r="Z89" s="57">
        <f t="shared" si="47"/>
        <v>0</v>
      </c>
      <c r="AA89" s="57">
        <f t="shared" si="48"/>
        <v>1</v>
      </c>
      <c r="AB89" s="57">
        <f t="shared" si="49"/>
        <v>1900</v>
      </c>
      <c r="AC89" s="57">
        <f t="shared" si="50"/>
        <v>1900</v>
      </c>
      <c r="AD89" s="58">
        <f t="shared" si="51"/>
        <v>0</v>
      </c>
      <c r="AE89" s="27" t="e">
        <f t="shared" si="52"/>
        <v>#DIV/0!</v>
      </c>
      <c r="AF89" s="27" t="e">
        <f t="shared" si="53"/>
        <v>#DIV/0!</v>
      </c>
      <c r="AG89" s="27" t="e">
        <f t="shared" si="54"/>
        <v>#DIV/0!</v>
      </c>
      <c r="AH89" s="27" t="e">
        <f t="shared" si="55"/>
        <v>#VALUE!</v>
      </c>
      <c r="AI89" s="27" t="e">
        <f t="shared" si="56"/>
        <v>#VALUE!</v>
      </c>
      <c r="AJ89" s="59">
        <f t="shared" si="57"/>
        <v>41729</v>
      </c>
      <c r="AK89" s="57">
        <f t="shared" si="58"/>
        <v>0</v>
      </c>
      <c r="AL89" s="57">
        <f t="shared" si="59"/>
        <v>1</v>
      </c>
      <c r="AM89" s="57">
        <f t="shared" si="60"/>
        <v>1900</v>
      </c>
      <c r="AN89" s="57">
        <f t="shared" si="61"/>
        <v>1900</v>
      </c>
      <c r="AO89" s="56" t="e">
        <f>DDB(D89,S89,M89,#REF!)</f>
        <v>#VALUE!</v>
      </c>
      <c r="AP89" s="59">
        <f t="shared" si="62"/>
        <v>0</v>
      </c>
      <c r="AQ89" s="60">
        <v>41730</v>
      </c>
      <c r="AR89" s="56">
        <f t="shared" si="71"/>
        <v>-41730</v>
      </c>
      <c r="AT89" s="58" t="e">
        <f t="shared" si="67"/>
        <v>#DIV/0!</v>
      </c>
      <c r="AU89" s="56">
        <f t="shared" si="68"/>
        <v>0</v>
      </c>
    </row>
    <row r="90" spans="1:47">
      <c r="A90" s="42" t="str">
        <f t="shared" si="63"/>
        <v/>
      </c>
      <c r="B90" s="61"/>
      <c r="C90" s="44"/>
      <c r="D90" s="44"/>
      <c r="E90" s="70"/>
      <c r="F90" s="46"/>
      <c r="G90" s="46"/>
      <c r="H90" s="47"/>
      <c r="I90" s="48"/>
      <c r="J90" s="49"/>
      <c r="K90" s="50">
        <f t="shared" si="64"/>
        <v>0</v>
      </c>
      <c r="L90" s="51" t="str">
        <f t="shared" si="65"/>
        <v/>
      </c>
      <c r="M90" s="51" t="str">
        <f t="shared" si="37"/>
        <v/>
      </c>
      <c r="N90" s="51" t="str">
        <f t="shared" si="38"/>
        <v/>
      </c>
      <c r="O90" s="52" t="e">
        <f t="shared" si="69"/>
        <v>#DIV/0!</v>
      </c>
      <c r="P90" s="53" t="str">
        <f t="shared" si="39"/>
        <v/>
      </c>
      <c r="Q90" s="54" t="e">
        <f t="shared" si="70"/>
        <v>#DIV/0!</v>
      </c>
      <c r="R90" s="54" t="e">
        <f t="shared" si="40"/>
        <v>#DIV/0!</v>
      </c>
      <c r="S90" s="53">
        <f t="shared" si="41"/>
        <v>0</v>
      </c>
      <c r="T90" s="53">
        <f t="shared" si="42"/>
        <v>0</v>
      </c>
      <c r="U90" s="53" t="e">
        <f t="shared" si="43"/>
        <v>#DIV/0!</v>
      </c>
      <c r="V90" s="53" t="str">
        <f t="shared" si="44"/>
        <v/>
      </c>
      <c r="W90" s="55" t="str">
        <f t="shared" si="45"/>
        <v>Charge from Profit &amp; Loss Account</v>
      </c>
      <c r="X90" s="27" t="e">
        <f t="shared" si="46"/>
        <v>#DIV/0!</v>
      </c>
      <c r="Y90" s="56" t="e">
        <f t="shared" si="66"/>
        <v>#VALUE!</v>
      </c>
      <c r="Z90" s="57">
        <f t="shared" si="47"/>
        <v>0</v>
      </c>
      <c r="AA90" s="57">
        <f t="shared" si="48"/>
        <v>1</v>
      </c>
      <c r="AB90" s="57">
        <f t="shared" si="49"/>
        <v>1900</v>
      </c>
      <c r="AC90" s="57">
        <f t="shared" si="50"/>
        <v>1900</v>
      </c>
      <c r="AD90" s="58">
        <f t="shared" si="51"/>
        <v>0</v>
      </c>
      <c r="AE90" s="27" t="e">
        <f t="shared" si="52"/>
        <v>#DIV/0!</v>
      </c>
      <c r="AF90" s="27" t="e">
        <f t="shared" si="53"/>
        <v>#DIV/0!</v>
      </c>
      <c r="AG90" s="27" t="e">
        <f t="shared" si="54"/>
        <v>#DIV/0!</v>
      </c>
      <c r="AH90" s="27" t="e">
        <f t="shared" si="55"/>
        <v>#VALUE!</v>
      </c>
      <c r="AI90" s="27" t="e">
        <f t="shared" si="56"/>
        <v>#VALUE!</v>
      </c>
      <c r="AJ90" s="59">
        <f t="shared" si="57"/>
        <v>41729</v>
      </c>
      <c r="AK90" s="57">
        <f t="shared" si="58"/>
        <v>0</v>
      </c>
      <c r="AL90" s="57">
        <f t="shared" si="59"/>
        <v>1</v>
      </c>
      <c r="AM90" s="57">
        <f t="shared" si="60"/>
        <v>1900</v>
      </c>
      <c r="AN90" s="57">
        <f t="shared" si="61"/>
        <v>1900</v>
      </c>
      <c r="AO90" s="56" t="e">
        <f>DDB(D90,S90,M90,#REF!)</f>
        <v>#VALUE!</v>
      </c>
      <c r="AP90" s="59">
        <f t="shared" si="62"/>
        <v>0</v>
      </c>
      <c r="AQ90" s="60">
        <v>41730</v>
      </c>
      <c r="AR90" s="56">
        <f t="shared" si="71"/>
        <v>-41730</v>
      </c>
      <c r="AT90" s="58" t="e">
        <f t="shared" si="67"/>
        <v>#DIV/0!</v>
      </c>
      <c r="AU90" s="56">
        <f t="shared" si="68"/>
        <v>0</v>
      </c>
    </row>
    <row r="91" spans="1:47">
      <c r="A91" s="42" t="str">
        <f t="shared" si="63"/>
        <v/>
      </c>
      <c r="B91" s="61"/>
      <c r="C91" s="44"/>
      <c r="D91" s="44"/>
      <c r="E91" s="70"/>
      <c r="F91" s="46"/>
      <c r="G91" s="46"/>
      <c r="H91" s="47"/>
      <c r="I91" s="48"/>
      <c r="J91" s="49"/>
      <c r="K91" s="50">
        <f t="shared" si="64"/>
        <v>0</v>
      </c>
      <c r="L91" s="51" t="str">
        <f t="shared" si="65"/>
        <v/>
      </c>
      <c r="M91" s="51" t="str">
        <f t="shared" si="37"/>
        <v/>
      </c>
      <c r="N91" s="51" t="str">
        <f t="shared" si="38"/>
        <v/>
      </c>
      <c r="O91" s="52" t="e">
        <f t="shared" si="69"/>
        <v>#DIV/0!</v>
      </c>
      <c r="P91" s="53" t="str">
        <f t="shared" si="39"/>
        <v/>
      </c>
      <c r="Q91" s="54" t="e">
        <f t="shared" si="70"/>
        <v>#DIV/0!</v>
      </c>
      <c r="R91" s="54" t="e">
        <f t="shared" si="40"/>
        <v>#DIV/0!</v>
      </c>
      <c r="S91" s="53">
        <f t="shared" si="41"/>
        <v>0</v>
      </c>
      <c r="T91" s="53">
        <f t="shared" si="42"/>
        <v>0</v>
      </c>
      <c r="U91" s="53" t="e">
        <f t="shared" si="43"/>
        <v>#DIV/0!</v>
      </c>
      <c r="V91" s="53" t="str">
        <f t="shared" si="44"/>
        <v/>
      </c>
      <c r="W91" s="55" t="str">
        <f t="shared" si="45"/>
        <v>Charge from Profit &amp; Loss Account</v>
      </c>
      <c r="X91" s="27" t="e">
        <f t="shared" si="46"/>
        <v>#DIV/0!</v>
      </c>
      <c r="Y91" s="56" t="e">
        <f t="shared" si="66"/>
        <v>#VALUE!</v>
      </c>
      <c r="Z91" s="57">
        <f t="shared" si="47"/>
        <v>0</v>
      </c>
      <c r="AA91" s="57">
        <f t="shared" si="48"/>
        <v>1</v>
      </c>
      <c r="AB91" s="57">
        <f t="shared" si="49"/>
        <v>1900</v>
      </c>
      <c r="AC91" s="57">
        <f t="shared" si="50"/>
        <v>1900</v>
      </c>
      <c r="AD91" s="58">
        <f t="shared" si="51"/>
        <v>0</v>
      </c>
      <c r="AE91" s="27" t="e">
        <f t="shared" si="52"/>
        <v>#DIV/0!</v>
      </c>
      <c r="AF91" s="27" t="e">
        <f t="shared" si="53"/>
        <v>#DIV/0!</v>
      </c>
      <c r="AG91" s="27" t="e">
        <f t="shared" si="54"/>
        <v>#DIV/0!</v>
      </c>
      <c r="AH91" s="27" t="e">
        <f t="shared" si="55"/>
        <v>#VALUE!</v>
      </c>
      <c r="AI91" s="27" t="e">
        <f t="shared" si="56"/>
        <v>#VALUE!</v>
      </c>
      <c r="AJ91" s="59">
        <f t="shared" si="57"/>
        <v>41729</v>
      </c>
      <c r="AK91" s="57">
        <f t="shared" si="58"/>
        <v>0</v>
      </c>
      <c r="AL91" s="57">
        <f t="shared" si="59"/>
        <v>1</v>
      </c>
      <c r="AM91" s="57">
        <f t="shared" si="60"/>
        <v>1900</v>
      </c>
      <c r="AN91" s="57">
        <f t="shared" si="61"/>
        <v>1900</v>
      </c>
      <c r="AO91" s="56" t="e">
        <f>DDB(D91,S91,M91,#REF!)</f>
        <v>#VALUE!</v>
      </c>
      <c r="AP91" s="59">
        <f t="shared" si="62"/>
        <v>0</v>
      </c>
      <c r="AQ91" s="60">
        <v>41730</v>
      </c>
      <c r="AR91" s="56">
        <f t="shared" si="71"/>
        <v>-41730</v>
      </c>
      <c r="AT91" s="58" t="e">
        <f t="shared" si="67"/>
        <v>#DIV/0!</v>
      </c>
      <c r="AU91" s="56">
        <f t="shared" si="68"/>
        <v>0</v>
      </c>
    </row>
    <row r="92" spans="1:47">
      <c r="A92" s="42" t="str">
        <f t="shared" si="63"/>
        <v/>
      </c>
      <c r="B92" s="61"/>
      <c r="C92" s="44"/>
      <c r="D92" s="44"/>
      <c r="E92" s="70"/>
      <c r="F92" s="46"/>
      <c r="G92" s="46"/>
      <c r="H92" s="47"/>
      <c r="I92" s="48"/>
      <c r="J92" s="49"/>
      <c r="K92" s="50">
        <f t="shared" si="64"/>
        <v>0</v>
      </c>
      <c r="L92" s="51" t="str">
        <f t="shared" si="65"/>
        <v/>
      </c>
      <c r="M92" s="51" t="str">
        <f t="shared" si="37"/>
        <v/>
      </c>
      <c r="N92" s="51" t="str">
        <f t="shared" si="38"/>
        <v/>
      </c>
      <c r="O92" s="52" t="e">
        <f t="shared" si="69"/>
        <v>#DIV/0!</v>
      </c>
      <c r="P92" s="53" t="str">
        <f t="shared" si="39"/>
        <v/>
      </c>
      <c r="Q92" s="54" t="e">
        <f t="shared" si="70"/>
        <v>#DIV/0!</v>
      </c>
      <c r="R92" s="54" t="e">
        <f t="shared" si="40"/>
        <v>#DIV/0!</v>
      </c>
      <c r="S92" s="53">
        <f t="shared" si="41"/>
        <v>0</v>
      </c>
      <c r="T92" s="53">
        <f t="shared" si="42"/>
        <v>0</v>
      </c>
      <c r="U92" s="53" t="e">
        <f t="shared" si="43"/>
        <v>#DIV/0!</v>
      </c>
      <c r="V92" s="53" t="str">
        <f t="shared" si="44"/>
        <v/>
      </c>
      <c r="W92" s="55" t="str">
        <f t="shared" si="45"/>
        <v>Charge from Profit &amp; Loss Account</v>
      </c>
      <c r="X92" s="27" t="e">
        <f t="shared" si="46"/>
        <v>#DIV/0!</v>
      </c>
      <c r="Y92" s="56" t="e">
        <f t="shared" si="66"/>
        <v>#VALUE!</v>
      </c>
      <c r="Z92" s="57">
        <f t="shared" si="47"/>
        <v>0</v>
      </c>
      <c r="AA92" s="57">
        <f t="shared" si="48"/>
        <v>1</v>
      </c>
      <c r="AB92" s="57">
        <f t="shared" si="49"/>
        <v>1900</v>
      </c>
      <c r="AC92" s="57">
        <f t="shared" si="50"/>
        <v>1900</v>
      </c>
      <c r="AD92" s="58">
        <f t="shared" si="51"/>
        <v>0</v>
      </c>
      <c r="AE92" s="27" t="e">
        <f t="shared" si="52"/>
        <v>#DIV/0!</v>
      </c>
      <c r="AF92" s="27" t="e">
        <f t="shared" si="53"/>
        <v>#DIV/0!</v>
      </c>
      <c r="AG92" s="27" t="e">
        <f t="shared" si="54"/>
        <v>#DIV/0!</v>
      </c>
      <c r="AH92" s="27" t="e">
        <f t="shared" si="55"/>
        <v>#VALUE!</v>
      </c>
      <c r="AI92" s="27" t="e">
        <f t="shared" si="56"/>
        <v>#VALUE!</v>
      </c>
      <c r="AJ92" s="59">
        <f t="shared" si="57"/>
        <v>41729</v>
      </c>
      <c r="AK92" s="57">
        <f t="shared" si="58"/>
        <v>0</v>
      </c>
      <c r="AL92" s="57">
        <f t="shared" si="59"/>
        <v>1</v>
      </c>
      <c r="AM92" s="57">
        <f t="shared" si="60"/>
        <v>1900</v>
      </c>
      <c r="AN92" s="57">
        <f t="shared" si="61"/>
        <v>1900</v>
      </c>
      <c r="AO92" s="56" t="e">
        <f>DDB(D92,S92,M92,#REF!)</f>
        <v>#VALUE!</v>
      </c>
      <c r="AP92" s="59">
        <f t="shared" si="62"/>
        <v>0</v>
      </c>
      <c r="AQ92" s="60">
        <v>41730</v>
      </c>
      <c r="AR92" s="56">
        <f t="shared" si="71"/>
        <v>-41730</v>
      </c>
      <c r="AT92" s="58" t="e">
        <f t="shared" si="67"/>
        <v>#DIV/0!</v>
      </c>
      <c r="AU92" s="56">
        <f t="shared" si="68"/>
        <v>0</v>
      </c>
    </row>
    <row r="93" spans="1:47">
      <c r="A93" s="42" t="str">
        <f t="shared" si="63"/>
        <v/>
      </c>
      <c r="B93" s="61"/>
      <c r="C93" s="44"/>
      <c r="D93" s="44"/>
      <c r="E93" s="70"/>
      <c r="F93" s="46"/>
      <c r="G93" s="46"/>
      <c r="H93" s="47"/>
      <c r="I93" s="48"/>
      <c r="J93" s="49"/>
      <c r="K93" s="50">
        <f t="shared" si="64"/>
        <v>0</v>
      </c>
      <c r="L93" s="51" t="str">
        <f t="shared" si="65"/>
        <v/>
      </c>
      <c r="M93" s="51" t="str">
        <f t="shared" si="37"/>
        <v/>
      </c>
      <c r="N93" s="51" t="str">
        <f t="shared" si="38"/>
        <v/>
      </c>
      <c r="O93" s="52" t="e">
        <f t="shared" si="69"/>
        <v>#DIV/0!</v>
      </c>
      <c r="P93" s="53" t="str">
        <f t="shared" si="39"/>
        <v/>
      </c>
      <c r="Q93" s="54" t="e">
        <f t="shared" si="70"/>
        <v>#DIV/0!</v>
      </c>
      <c r="R93" s="54" t="e">
        <f t="shared" si="40"/>
        <v>#DIV/0!</v>
      </c>
      <c r="S93" s="53">
        <f t="shared" si="41"/>
        <v>0</v>
      </c>
      <c r="T93" s="53">
        <f t="shared" si="42"/>
        <v>0</v>
      </c>
      <c r="U93" s="53" t="e">
        <f t="shared" si="43"/>
        <v>#DIV/0!</v>
      </c>
      <c r="V93" s="53" t="str">
        <f t="shared" si="44"/>
        <v/>
      </c>
      <c r="W93" s="55" t="str">
        <f t="shared" si="45"/>
        <v>Charge from Profit &amp; Loss Account</v>
      </c>
      <c r="X93" s="27" t="e">
        <f t="shared" si="46"/>
        <v>#DIV/0!</v>
      </c>
      <c r="Y93" s="56" t="e">
        <f t="shared" si="66"/>
        <v>#VALUE!</v>
      </c>
      <c r="Z93" s="57">
        <f t="shared" si="47"/>
        <v>0</v>
      </c>
      <c r="AA93" s="57">
        <f t="shared" si="48"/>
        <v>1</v>
      </c>
      <c r="AB93" s="57">
        <f t="shared" si="49"/>
        <v>1900</v>
      </c>
      <c r="AC93" s="57">
        <f t="shared" si="50"/>
        <v>1900</v>
      </c>
      <c r="AD93" s="58">
        <f t="shared" si="51"/>
        <v>0</v>
      </c>
      <c r="AE93" s="27" t="e">
        <f t="shared" si="52"/>
        <v>#DIV/0!</v>
      </c>
      <c r="AF93" s="27" t="e">
        <f t="shared" si="53"/>
        <v>#DIV/0!</v>
      </c>
      <c r="AG93" s="27" t="e">
        <f t="shared" si="54"/>
        <v>#DIV/0!</v>
      </c>
      <c r="AH93" s="27" t="e">
        <f t="shared" si="55"/>
        <v>#VALUE!</v>
      </c>
      <c r="AI93" s="27" t="e">
        <f t="shared" si="56"/>
        <v>#VALUE!</v>
      </c>
      <c r="AJ93" s="59">
        <f t="shared" si="57"/>
        <v>41729</v>
      </c>
      <c r="AK93" s="57">
        <f t="shared" si="58"/>
        <v>0</v>
      </c>
      <c r="AL93" s="57">
        <f t="shared" si="59"/>
        <v>1</v>
      </c>
      <c r="AM93" s="57">
        <f t="shared" si="60"/>
        <v>1900</v>
      </c>
      <c r="AN93" s="57">
        <f t="shared" si="61"/>
        <v>1900</v>
      </c>
      <c r="AO93" s="56" t="e">
        <f>DDB(D93,S93,M93,#REF!)</f>
        <v>#VALUE!</v>
      </c>
      <c r="AP93" s="59">
        <f t="shared" si="62"/>
        <v>0</v>
      </c>
      <c r="AQ93" s="60">
        <v>41730</v>
      </c>
      <c r="AR93" s="56">
        <f t="shared" si="71"/>
        <v>-41730</v>
      </c>
      <c r="AT93" s="58" t="e">
        <f t="shared" si="67"/>
        <v>#DIV/0!</v>
      </c>
      <c r="AU93" s="56">
        <f t="shared" si="68"/>
        <v>0</v>
      </c>
    </row>
    <row r="94" spans="1:47">
      <c r="A94" s="42" t="str">
        <f t="shared" si="63"/>
        <v/>
      </c>
      <c r="B94" s="71"/>
      <c r="C94" s="44"/>
      <c r="D94" s="44"/>
      <c r="E94" s="66"/>
      <c r="F94" s="46"/>
      <c r="G94" s="46"/>
      <c r="H94" s="47"/>
      <c r="I94" s="48"/>
      <c r="J94" s="49"/>
      <c r="K94" s="50">
        <f t="shared" si="64"/>
        <v>0</v>
      </c>
      <c r="L94" s="51" t="str">
        <f t="shared" si="65"/>
        <v/>
      </c>
      <c r="M94" s="51" t="str">
        <f t="shared" si="37"/>
        <v/>
      </c>
      <c r="N94" s="51" t="str">
        <f t="shared" si="38"/>
        <v/>
      </c>
      <c r="O94" s="52" t="e">
        <f t="shared" si="69"/>
        <v>#DIV/0!</v>
      </c>
      <c r="P94" s="53" t="str">
        <f t="shared" si="39"/>
        <v/>
      </c>
      <c r="Q94" s="54" t="e">
        <f t="shared" si="70"/>
        <v>#DIV/0!</v>
      </c>
      <c r="R94" s="54" t="e">
        <f t="shared" si="40"/>
        <v>#DIV/0!</v>
      </c>
      <c r="S94" s="53">
        <f t="shared" si="41"/>
        <v>0</v>
      </c>
      <c r="T94" s="53">
        <f t="shared" si="42"/>
        <v>0</v>
      </c>
      <c r="U94" s="53" t="e">
        <f t="shared" si="43"/>
        <v>#DIV/0!</v>
      </c>
      <c r="V94" s="53" t="str">
        <f t="shared" si="44"/>
        <v/>
      </c>
      <c r="W94" s="55" t="str">
        <f t="shared" si="45"/>
        <v>Charge from Profit &amp; Loss Account</v>
      </c>
      <c r="X94" s="27" t="e">
        <f t="shared" si="46"/>
        <v>#DIV/0!</v>
      </c>
      <c r="Y94" s="56" t="e">
        <f t="shared" si="66"/>
        <v>#VALUE!</v>
      </c>
      <c r="Z94" s="57">
        <f t="shared" si="47"/>
        <v>0</v>
      </c>
      <c r="AA94" s="57">
        <f t="shared" si="48"/>
        <v>1</v>
      </c>
      <c r="AB94" s="57">
        <f t="shared" si="49"/>
        <v>1900</v>
      </c>
      <c r="AC94" s="57">
        <f t="shared" si="50"/>
        <v>1900</v>
      </c>
      <c r="AD94" s="58">
        <f t="shared" si="51"/>
        <v>0</v>
      </c>
      <c r="AE94" s="27" t="e">
        <f t="shared" si="52"/>
        <v>#DIV/0!</v>
      </c>
      <c r="AF94" s="27" t="e">
        <f t="shared" si="53"/>
        <v>#DIV/0!</v>
      </c>
      <c r="AG94" s="27" t="e">
        <f t="shared" si="54"/>
        <v>#DIV/0!</v>
      </c>
      <c r="AH94" s="27" t="e">
        <f t="shared" si="55"/>
        <v>#VALUE!</v>
      </c>
      <c r="AI94" s="27" t="e">
        <f t="shared" si="56"/>
        <v>#VALUE!</v>
      </c>
      <c r="AJ94" s="59">
        <f t="shared" si="57"/>
        <v>41729</v>
      </c>
      <c r="AK94" s="57">
        <f t="shared" si="58"/>
        <v>0</v>
      </c>
      <c r="AL94" s="57">
        <f t="shared" si="59"/>
        <v>1</v>
      </c>
      <c r="AM94" s="57">
        <f t="shared" si="60"/>
        <v>1900</v>
      </c>
      <c r="AN94" s="57">
        <f t="shared" si="61"/>
        <v>1900</v>
      </c>
      <c r="AO94" s="56" t="e">
        <f>DDB(D94,S94,M94,#REF!)</f>
        <v>#VALUE!</v>
      </c>
      <c r="AP94" s="59">
        <f t="shared" si="62"/>
        <v>0</v>
      </c>
      <c r="AQ94" s="60">
        <v>41730</v>
      </c>
      <c r="AR94" s="56">
        <f t="shared" si="71"/>
        <v>-41730</v>
      </c>
      <c r="AT94" s="58" t="e">
        <f t="shared" si="67"/>
        <v>#DIV/0!</v>
      </c>
      <c r="AU94" s="56">
        <f t="shared" si="68"/>
        <v>0</v>
      </c>
    </row>
    <row r="95" spans="1:47">
      <c r="A95" s="42" t="str">
        <f t="shared" si="63"/>
        <v/>
      </c>
      <c r="B95" s="71"/>
      <c r="C95" s="44"/>
      <c r="D95" s="44"/>
      <c r="E95" s="66"/>
      <c r="F95" s="46"/>
      <c r="G95" s="46"/>
      <c r="H95" s="47"/>
      <c r="I95" s="48"/>
      <c r="J95" s="49"/>
      <c r="K95" s="50">
        <f t="shared" si="64"/>
        <v>0</v>
      </c>
      <c r="L95" s="51" t="str">
        <f t="shared" si="65"/>
        <v/>
      </c>
      <c r="M95" s="51" t="str">
        <f t="shared" si="37"/>
        <v/>
      </c>
      <c r="N95" s="51" t="str">
        <f t="shared" si="38"/>
        <v/>
      </c>
      <c r="O95" s="52" t="e">
        <f t="shared" si="69"/>
        <v>#DIV/0!</v>
      </c>
      <c r="P95" s="53" t="str">
        <f t="shared" si="39"/>
        <v/>
      </c>
      <c r="Q95" s="54" t="e">
        <f t="shared" si="70"/>
        <v>#DIV/0!</v>
      </c>
      <c r="R95" s="54" t="e">
        <f t="shared" si="40"/>
        <v>#DIV/0!</v>
      </c>
      <c r="S95" s="53">
        <f t="shared" si="41"/>
        <v>0</v>
      </c>
      <c r="T95" s="53">
        <f t="shared" si="42"/>
        <v>0</v>
      </c>
      <c r="U95" s="53" t="e">
        <f t="shared" si="43"/>
        <v>#DIV/0!</v>
      </c>
      <c r="V95" s="53" t="str">
        <f t="shared" si="44"/>
        <v/>
      </c>
      <c r="W95" s="55" t="str">
        <f t="shared" si="45"/>
        <v>Charge from Profit &amp; Loss Account</v>
      </c>
      <c r="X95" s="27" t="e">
        <f t="shared" si="46"/>
        <v>#DIV/0!</v>
      </c>
      <c r="Y95" s="56" t="e">
        <f t="shared" si="66"/>
        <v>#VALUE!</v>
      </c>
      <c r="Z95" s="57">
        <f t="shared" si="47"/>
        <v>0</v>
      </c>
      <c r="AA95" s="57">
        <f t="shared" si="48"/>
        <v>1</v>
      </c>
      <c r="AB95" s="57">
        <f t="shared" si="49"/>
        <v>1900</v>
      </c>
      <c r="AC95" s="57">
        <f t="shared" si="50"/>
        <v>1900</v>
      </c>
      <c r="AD95" s="58">
        <f t="shared" si="51"/>
        <v>0</v>
      </c>
      <c r="AE95" s="27" t="e">
        <f t="shared" si="52"/>
        <v>#DIV/0!</v>
      </c>
      <c r="AF95" s="27" t="e">
        <f t="shared" si="53"/>
        <v>#DIV/0!</v>
      </c>
      <c r="AG95" s="27" t="e">
        <f t="shared" si="54"/>
        <v>#DIV/0!</v>
      </c>
      <c r="AH95" s="27" t="e">
        <f t="shared" si="55"/>
        <v>#VALUE!</v>
      </c>
      <c r="AI95" s="27" t="e">
        <f t="shared" si="56"/>
        <v>#VALUE!</v>
      </c>
      <c r="AJ95" s="59">
        <f t="shared" si="57"/>
        <v>41729</v>
      </c>
      <c r="AK95" s="57">
        <f t="shared" si="58"/>
        <v>0</v>
      </c>
      <c r="AL95" s="57">
        <f t="shared" si="59"/>
        <v>1</v>
      </c>
      <c r="AM95" s="57">
        <f t="shared" si="60"/>
        <v>1900</v>
      </c>
      <c r="AN95" s="57">
        <f t="shared" si="61"/>
        <v>1900</v>
      </c>
      <c r="AO95" s="56" t="e">
        <f>DDB(D95,S95,M95,#REF!)</f>
        <v>#VALUE!</v>
      </c>
      <c r="AP95" s="59">
        <f t="shared" si="62"/>
        <v>0</v>
      </c>
      <c r="AQ95" s="60">
        <v>41730</v>
      </c>
      <c r="AR95" s="56">
        <f t="shared" si="71"/>
        <v>-41730</v>
      </c>
      <c r="AT95" s="58" t="e">
        <f t="shared" si="67"/>
        <v>#DIV/0!</v>
      </c>
      <c r="AU95" s="56">
        <f t="shared" si="68"/>
        <v>0</v>
      </c>
    </row>
    <row r="96" spans="1:47">
      <c r="A96" s="42" t="str">
        <f t="shared" si="63"/>
        <v/>
      </c>
      <c r="B96" s="43"/>
      <c r="C96" s="44"/>
      <c r="D96" s="44"/>
      <c r="E96" s="73"/>
      <c r="F96" s="46"/>
      <c r="G96" s="46"/>
      <c r="H96" s="47"/>
      <c r="I96" s="48"/>
      <c r="J96" s="49"/>
      <c r="K96" s="50">
        <f t="shared" si="64"/>
        <v>0</v>
      </c>
      <c r="L96" s="51" t="str">
        <f t="shared" si="65"/>
        <v/>
      </c>
      <c r="M96" s="51" t="str">
        <f t="shared" si="37"/>
        <v/>
      </c>
      <c r="N96" s="51" t="str">
        <f t="shared" si="38"/>
        <v/>
      </c>
      <c r="O96" s="52" t="e">
        <f t="shared" si="69"/>
        <v>#DIV/0!</v>
      </c>
      <c r="P96" s="53" t="str">
        <f t="shared" si="39"/>
        <v/>
      </c>
      <c r="Q96" s="54" t="e">
        <f t="shared" si="70"/>
        <v>#DIV/0!</v>
      </c>
      <c r="R96" s="54" t="e">
        <f t="shared" si="40"/>
        <v>#DIV/0!</v>
      </c>
      <c r="S96" s="53">
        <f t="shared" si="41"/>
        <v>0</v>
      </c>
      <c r="T96" s="53">
        <f t="shared" si="42"/>
        <v>0</v>
      </c>
      <c r="U96" s="53" t="e">
        <f t="shared" si="43"/>
        <v>#DIV/0!</v>
      </c>
      <c r="V96" s="53" t="str">
        <f t="shared" si="44"/>
        <v/>
      </c>
      <c r="W96" s="55" t="str">
        <f t="shared" si="45"/>
        <v>Charge from Profit &amp; Loss Account</v>
      </c>
      <c r="X96" s="27" t="e">
        <f t="shared" si="46"/>
        <v>#DIV/0!</v>
      </c>
      <c r="Y96" s="56" t="e">
        <f t="shared" si="66"/>
        <v>#VALUE!</v>
      </c>
      <c r="Z96" s="57">
        <f t="shared" si="47"/>
        <v>0</v>
      </c>
      <c r="AA96" s="57">
        <f t="shared" si="48"/>
        <v>1</v>
      </c>
      <c r="AB96" s="57">
        <f t="shared" si="49"/>
        <v>1900</v>
      </c>
      <c r="AC96" s="57">
        <f t="shared" si="50"/>
        <v>1900</v>
      </c>
      <c r="AD96" s="58">
        <f t="shared" si="51"/>
        <v>0</v>
      </c>
      <c r="AE96" s="27" t="e">
        <f t="shared" si="52"/>
        <v>#DIV/0!</v>
      </c>
      <c r="AF96" s="27" t="e">
        <f t="shared" si="53"/>
        <v>#DIV/0!</v>
      </c>
      <c r="AG96" s="27" t="e">
        <f t="shared" si="54"/>
        <v>#DIV/0!</v>
      </c>
      <c r="AH96" s="27" t="e">
        <f t="shared" si="55"/>
        <v>#VALUE!</v>
      </c>
      <c r="AI96" s="27" t="e">
        <f t="shared" si="56"/>
        <v>#VALUE!</v>
      </c>
      <c r="AJ96" s="59">
        <f t="shared" si="57"/>
        <v>41729</v>
      </c>
      <c r="AK96" s="57">
        <f t="shared" si="58"/>
        <v>0</v>
      </c>
      <c r="AL96" s="57">
        <f t="shared" si="59"/>
        <v>1</v>
      </c>
      <c r="AM96" s="57">
        <f t="shared" si="60"/>
        <v>1900</v>
      </c>
      <c r="AN96" s="57">
        <f t="shared" si="61"/>
        <v>1900</v>
      </c>
      <c r="AO96" s="56" t="e">
        <f>DDB(D96,S96,M96,#REF!)</f>
        <v>#VALUE!</v>
      </c>
      <c r="AP96" s="59">
        <f t="shared" si="62"/>
        <v>0</v>
      </c>
      <c r="AQ96" s="60">
        <v>41730</v>
      </c>
      <c r="AR96" s="56">
        <f t="shared" si="71"/>
        <v>-41730</v>
      </c>
      <c r="AT96" s="58" t="e">
        <f t="shared" si="67"/>
        <v>#DIV/0!</v>
      </c>
      <c r="AU96" s="56">
        <f t="shared" si="68"/>
        <v>0</v>
      </c>
    </row>
    <row r="97" spans="1:47">
      <c r="A97" s="42" t="str">
        <f t="shared" si="63"/>
        <v/>
      </c>
      <c r="B97" s="61"/>
      <c r="C97" s="44"/>
      <c r="D97" s="44"/>
      <c r="E97" s="63"/>
      <c r="F97" s="46"/>
      <c r="G97" s="46"/>
      <c r="H97" s="47"/>
      <c r="I97" s="48"/>
      <c r="J97" s="49"/>
      <c r="K97" s="50">
        <f t="shared" si="64"/>
        <v>0</v>
      </c>
      <c r="L97" s="51" t="str">
        <f t="shared" si="65"/>
        <v/>
      </c>
      <c r="M97" s="51" t="str">
        <f t="shared" si="37"/>
        <v/>
      </c>
      <c r="N97" s="51" t="str">
        <f t="shared" si="38"/>
        <v/>
      </c>
      <c r="O97" s="52" t="e">
        <f t="shared" si="69"/>
        <v>#DIV/0!</v>
      </c>
      <c r="P97" s="53" t="str">
        <f t="shared" si="39"/>
        <v/>
      </c>
      <c r="Q97" s="54" t="e">
        <f t="shared" si="70"/>
        <v>#DIV/0!</v>
      </c>
      <c r="R97" s="54" t="e">
        <f t="shared" si="40"/>
        <v>#DIV/0!</v>
      </c>
      <c r="S97" s="53">
        <f t="shared" si="41"/>
        <v>0</v>
      </c>
      <c r="T97" s="53">
        <f t="shared" si="42"/>
        <v>0</v>
      </c>
      <c r="U97" s="53" t="e">
        <f t="shared" si="43"/>
        <v>#DIV/0!</v>
      </c>
      <c r="V97" s="53" t="str">
        <f t="shared" si="44"/>
        <v/>
      </c>
      <c r="W97" s="55" t="str">
        <f t="shared" si="45"/>
        <v>Charge from Profit &amp; Loss Account</v>
      </c>
      <c r="X97" s="27" t="e">
        <f t="shared" si="46"/>
        <v>#DIV/0!</v>
      </c>
      <c r="Y97" s="56" t="e">
        <f t="shared" si="66"/>
        <v>#VALUE!</v>
      </c>
      <c r="Z97" s="57">
        <f t="shared" si="47"/>
        <v>0</v>
      </c>
      <c r="AA97" s="57">
        <f t="shared" si="48"/>
        <v>1</v>
      </c>
      <c r="AB97" s="57">
        <f t="shared" si="49"/>
        <v>1900</v>
      </c>
      <c r="AC97" s="57">
        <f t="shared" si="50"/>
        <v>1900</v>
      </c>
      <c r="AD97" s="58">
        <f t="shared" si="51"/>
        <v>0</v>
      </c>
      <c r="AE97" s="27" t="e">
        <f t="shared" si="52"/>
        <v>#DIV/0!</v>
      </c>
      <c r="AF97" s="27" t="e">
        <f t="shared" si="53"/>
        <v>#DIV/0!</v>
      </c>
      <c r="AG97" s="27" t="e">
        <f t="shared" si="54"/>
        <v>#DIV/0!</v>
      </c>
      <c r="AH97" s="27" t="e">
        <f t="shared" si="55"/>
        <v>#VALUE!</v>
      </c>
      <c r="AI97" s="27" t="e">
        <f t="shared" si="56"/>
        <v>#VALUE!</v>
      </c>
      <c r="AJ97" s="59">
        <f t="shared" si="57"/>
        <v>41729</v>
      </c>
      <c r="AK97" s="57">
        <f t="shared" si="58"/>
        <v>0</v>
      </c>
      <c r="AL97" s="57">
        <f t="shared" si="59"/>
        <v>1</v>
      </c>
      <c r="AM97" s="57">
        <f t="shared" si="60"/>
        <v>1900</v>
      </c>
      <c r="AN97" s="57">
        <f t="shared" si="61"/>
        <v>1900</v>
      </c>
      <c r="AO97" s="56" t="e">
        <f>DDB(D97,S97,M97,#REF!)</f>
        <v>#VALUE!</v>
      </c>
      <c r="AP97" s="59">
        <f t="shared" si="62"/>
        <v>0</v>
      </c>
      <c r="AQ97" s="60">
        <v>41730</v>
      </c>
      <c r="AR97" s="56">
        <f t="shared" si="71"/>
        <v>-41730</v>
      </c>
      <c r="AT97" s="58" t="e">
        <f t="shared" si="67"/>
        <v>#DIV/0!</v>
      </c>
      <c r="AU97" s="56">
        <f t="shared" si="68"/>
        <v>0</v>
      </c>
    </row>
    <row r="98" spans="1:47">
      <c r="A98" s="42" t="str">
        <f t="shared" si="63"/>
        <v/>
      </c>
      <c r="B98" s="61"/>
      <c r="C98" s="44"/>
      <c r="D98" s="44"/>
      <c r="E98" s="70"/>
      <c r="F98" s="46"/>
      <c r="G98" s="46"/>
      <c r="H98" s="47"/>
      <c r="I98" s="48"/>
      <c r="J98" s="49"/>
      <c r="K98" s="50">
        <f t="shared" si="64"/>
        <v>0</v>
      </c>
      <c r="L98" s="51" t="str">
        <f t="shared" si="65"/>
        <v/>
      </c>
      <c r="M98" s="51" t="str">
        <f t="shared" si="37"/>
        <v/>
      </c>
      <c r="N98" s="51" t="str">
        <f t="shared" si="38"/>
        <v/>
      </c>
      <c r="O98" s="52" t="e">
        <f t="shared" si="69"/>
        <v>#DIV/0!</v>
      </c>
      <c r="P98" s="53" t="str">
        <f t="shared" si="39"/>
        <v/>
      </c>
      <c r="Q98" s="54" t="e">
        <f t="shared" si="70"/>
        <v>#DIV/0!</v>
      </c>
      <c r="R98" s="54" t="e">
        <f t="shared" si="40"/>
        <v>#DIV/0!</v>
      </c>
      <c r="S98" s="53">
        <f t="shared" si="41"/>
        <v>0</v>
      </c>
      <c r="T98" s="53">
        <f t="shared" si="42"/>
        <v>0</v>
      </c>
      <c r="U98" s="53" t="e">
        <f t="shared" si="43"/>
        <v>#DIV/0!</v>
      </c>
      <c r="V98" s="53" t="str">
        <f t="shared" si="44"/>
        <v/>
      </c>
      <c r="W98" s="55" t="str">
        <f t="shared" si="45"/>
        <v>Charge from Profit &amp; Loss Account</v>
      </c>
      <c r="X98" s="27" t="e">
        <f t="shared" si="46"/>
        <v>#DIV/0!</v>
      </c>
      <c r="Y98" s="56" t="e">
        <f t="shared" si="66"/>
        <v>#VALUE!</v>
      </c>
      <c r="Z98" s="57">
        <f t="shared" si="47"/>
        <v>0</v>
      </c>
      <c r="AA98" s="57">
        <f t="shared" si="48"/>
        <v>1</v>
      </c>
      <c r="AB98" s="57">
        <f t="shared" si="49"/>
        <v>1900</v>
      </c>
      <c r="AC98" s="57">
        <f t="shared" si="50"/>
        <v>1900</v>
      </c>
      <c r="AD98" s="58">
        <f t="shared" si="51"/>
        <v>0</v>
      </c>
      <c r="AE98" s="27" t="e">
        <f t="shared" si="52"/>
        <v>#DIV/0!</v>
      </c>
      <c r="AF98" s="27" t="e">
        <f t="shared" si="53"/>
        <v>#DIV/0!</v>
      </c>
      <c r="AG98" s="27" t="e">
        <f t="shared" si="54"/>
        <v>#DIV/0!</v>
      </c>
      <c r="AH98" s="27" t="e">
        <f t="shared" si="55"/>
        <v>#VALUE!</v>
      </c>
      <c r="AI98" s="27" t="e">
        <f t="shared" si="56"/>
        <v>#VALUE!</v>
      </c>
      <c r="AJ98" s="59">
        <f t="shared" si="57"/>
        <v>41729</v>
      </c>
      <c r="AK98" s="57">
        <f t="shared" si="58"/>
        <v>0</v>
      </c>
      <c r="AL98" s="57">
        <f t="shared" si="59"/>
        <v>1</v>
      </c>
      <c r="AM98" s="57">
        <f t="shared" si="60"/>
        <v>1900</v>
      </c>
      <c r="AN98" s="57">
        <f t="shared" si="61"/>
        <v>1900</v>
      </c>
      <c r="AO98" s="56" t="e">
        <f>DDB(D98,S98,M98,#REF!)</f>
        <v>#VALUE!</v>
      </c>
      <c r="AP98" s="59">
        <f t="shared" si="62"/>
        <v>0</v>
      </c>
      <c r="AQ98" s="60">
        <v>41730</v>
      </c>
      <c r="AR98" s="56">
        <f t="shared" si="71"/>
        <v>-41730</v>
      </c>
      <c r="AT98" s="58" t="e">
        <f t="shared" si="67"/>
        <v>#DIV/0!</v>
      </c>
      <c r="AU98" s="56">
        <f t="shared" si="68"/>
        <v>0</v>
      </c>
    </row>
    <row r="99" spans="1:47">
      <c r="A99" s="42" t="str">
        <f t="shared" si="63"/>
        <v/>
      </c>
      <c r="B99" s="61"/>
      <c r="C99" s="44"/>
      <c r="D99" s="44"/>
      <c r="E99" s="70"/>
      <c r="F99" s="46"/>
      <c r="G99" s="46"/>
      <c r="H99" s="47"/>
      <c r="I99" s="48"/>
      <c r="J99" s="49"/>
      <c r="K99" s="50">
        <f t="shared" si="64"/>
        <v>0</v>
      </c>
      <c r="L99" s="51" t="str">
        <f t="shared" si="65"/>
        <v/>
      </c>
      <c r="M99" s="51" t="str">
        <f t="shared" si="37"/>
        <v/>
      </c>
      <c r="N99" s="51" t="str">
        <f t="shared" si="38"/>
        <v/>
      </c>
      <c r="O99" s="52" t="e">
        <f t="shared" si="69"/>
        <v>#DIV/0!</v>
      </c>
      <c r="P99" s="53" t="str">
        <f t="shared" si="39"/>
        <v/>
      </c>
      <c r="Q99" s="54" t="e">
        <f t="shared" si="70"/>
        <v>#DIV/0!</v>
      </c>
      <c r="R99" s="54" t="e">
        <f t="shared" si="40"/>
        <v>#DIV/0!</v>
      </c>
      <c r="S99" s="53">
        <f t="shared" si="41"/>
        <v>0</v>
      </c>
      <c r="T99" s="53">
        <f t="shared" si="42"/>
        <v>0</v>
      </c>
      <c r="U99" s="53" t="e">
        <f t="shared" si="43"/>
        <v>#DIV/0!</v>
      </c>
      <c r="V99" s="53" t="str">
        <f t="shared" si="44"/>
        <v/>
      </c>
      <c r="W99" s="55" t="str">
        <f t="shared" si="45"/>
        <v>Charge from Profit &amp; Loss Account</v>
      </c>
      <c r="X99" s="27" t="e">
        <f t="shared" si="46"/>
        <v>#DIV/0!</v>
      </c>
      <c r="Y99" s="56" t="e">
        <f t="shared" si="66"/>
        <v>#VALUE!</v>
      </c>
      <c r="Z99" s="57">
        <f t="shared" si="47"/>
        <v>0</v>
      </c>
      <c r="AA99" s="57">
        <f t="shared" si="48"/>
        <v>1</v>
      </c>
      <c r="AB99" s="57">
        <f t="shared" si="49"/>
        <v>1900</v>
      </c>
      <c r="AC99" s="57">
        <f t="shared" si="50"/>
        <v>1900</v>
      </c>
      <c r="AD99" s="58">
        <f t="shared" si="51"/>
        <v>0</v>
      </c>
      <c r="AE99" s="27" t="e">
        <f t="shared" si="52"/>
        <v>#DIV/0!</v>
      </c>
      <c r="AF99" s="27" t="e">
        <f t="shared" si="53"/>
        <v>#DIV/0!</v>
      </c>
      <c r="AG99" s="27" t="e">
        <f t="shared" si="54"/>
        <v>#DIV/0!</v>
      </c>
      <c r="AH99" s="27" t="e">
        <f t="shared" si="55"/>
        <v>#VALUE!</v>
      </c>
      <c r="AI99" s="27" t="e">
        <f t="shared" si="56"/>
        <v>#VALUE!</v>
      </c>
      <c r="AJ99" s="59">
        <f t="shared" si="57"/>
        <v>41729</v>
      </c>
      <c r="AK99" s="57">
        <f t="shared" si="58"/>
        <v>0</v>
      </c>
      <c r="AL99" s="57">
        <f t="shared" si="59"/>
        <v>1</v>
      </c>
      <c r="AM99" s="57">
        <f t="shared" si="60"/>
        <v>1900</v>
      </c>
      <c r="AN99" s="57">
        <f t="shared" si="61"/>
        <v>1900</v>
      </c>
      <c r="AO99" s="56" t="e">
        <f>DDB(D99,S99,M99,#REF!)</f>
        <v>#VALUE!</v>
      </c>
      <c r="AP99" s="59">
        <f t="shared" si="62"/>
        <v>0</v>
      </c>
      <c r="AQ99" s="60">
        <v>41730</v>
      </c>
      <c r="AR99" s="56">
        <f t="shared" si="71"/>
        <v>-41730</v>
      </c>
      <c r="AT99" s="58" t="e">
        <f t="shared" si="67"/>
        <v>#DIV/0!</v>
      </c>
      <c r="AU99" s="56">
        <f t="shared" si="68"/>
        <v>0</v>
      </c>
    </row>
    <row r="100" spans="1:47">
      <c r="A100" s="42" t="str">
        <f t="shared" si="63"/>
        <v/>
      </c>
      <c r="B100" s="61"/>
      <c r="C100" s="44"/>
      <c r="D100" s="44"/>
      <c r="E100" s="70"/>
      <c r="F100" s="46"/>
      <c r="G100" s="46"/>
      <c r="H100" s="47"/>
      <c r="I100" s="48"/>
      <c r="J100" s="49"/>
      <c r="K100" s="50">
        <f t="shared" si="64"/>
        <v>0</v>
      </c>
      <c r="L100" s="51" t="str">
        <f t="shared" si="65"/>
        <v/>
      </c>
      <c r="M100" s="51" t="str">
        <f t="shared" si="37"/>
        <v/>
      </c>
      <c r="N100" s="51" t="str">
        <f t="shared" si="38"/>
        <v/>
      </c>
      <c r="O100" s="52" t="e">
        <f t="shared" si="69"/>
        <v>#DIV/0!</v>
      </c>
      <c r="P100" s="53" t="str">
        <f t="shared" si="39"/>
        <v/>
      </c>
      <c r="Q100" s="54" t="e">
        <f t="shared" si="70"/>
        <v>#DIV/0!</v>
      </c>
      <c r="R100" s="54" t="e">
        <f t="shared" si="40"/>
        <v>#DIV/0!</v>
      </c>
      <c r="S100" s="53">
        <f t="shared" si="41"/>
        <v>0</v>
      </c>
      <c r="T100" s="53">
        <f t="shared" si="42"/>
        <v>0</v>
      </c>
      <c r="U100" s="53" t="e">
        <f t="shared" si="43"/>
        <v>#DIV/0!</v>
      </c>
      <c r="V100" s="53" t="str">
        <f t="shared" si="44"/>
        <v/>
      </c>
      <c r="W100" s="55" t="str">
        <f t="shared" si="45"/>
        <v>Charge from Profit &amp; Loss Account</v>
      </c>
      <c r="X100" s="27" t="e">
        <f t="shared" si="46"/>
        <v>#DIV/0!</v>
      </c>
      <c r="Y100" s="56" t="e">
        <f t="shared" si="66"/>
        <v>#VALUE!</v>
      </c>
      <c r="Z100" s="57">
        <f t="shared" si="47"/>
        <v>0</v>
      </c>
      <c r="AA100" s="57">
        <f t="shared" si="48"/>
        <v>1</v>
      </c>
      <c r="AB100" s="57">
        <f t="shared" si="49"/>
        <v>1900</v>
      </c>
      <c r="AC100" s="57">
        <f t="shared" si="50"/>
        <v>1900</v>
      </c>
      <c r="AD100" s="58">
        <f t="shared" si="51"/>
        <v>0</v>
      </c>
      <c r="AE100" s="27" t="e">
        <f t="shared" si="52"/>
        <v>#DIV/0!</v>
      </c>
      <c r="AF100" s="27" t="e">
        <f t="shared" si="53"/>
        <v>#DIV/0!</v>
      </c>
      <c r="AG100" s="27" t="e">
        <f t="shared" si="54"/>
        <v>#DIV/0!</v>
      </c>
      <c r="AH100" s="27" t="e">
        <f t="shared" si="55"/>
        <v>#VALUE!</v>
      </c>
      <c r="AI100" s="27" t="e">
        <f t="shared" si="56"/>
        <v>#VALUE!</v>
      </c>
      <c r="AJ100" s="59">
        <f t="shared" si="57"/>
        <v>41729</v>
      </c>
      <c r="AK100" s="57">
        <f t="shared" si="58"/>
        <v>0</v>
      </c>
      <c r="AL100" s="57">
        <f t="shared" si="59"/>
        <v>1</v>
      </c>
      <c r="AM100" s="57">
        <f t="shared" si="60"/>
        <v>1900</v>
      </c>
      <c r="AN100" s="57">
        <f t="shared" si="61"/>
        <v>1900</v>
      </c>
      <c r="AO100" s="56" t="e">
        <f>DDB(D100,S100,M100,#REF!)</f>
        <v>#VALUE!</v>
      </c>
      <c r="AP100" s="59">
        <f t="shared" si="62"/>
        <v>0</v>
      </c>
      <c r="AQ100" s="60">
        <v>41730</v>
      </c>
      <c r="AR100" s="56">
        <f t="shared" si="71"/>
        <v>-41730</v>
      </c>
      <c r="AT100" s="58" t="e">
        <f t="shared" si="67"/>
        <v>#DIV/0!</v>
      </c>
      <c r="AU100" s="56">
        <f t="shared" si="68"/>
        <v>0</v>
      </c>
    </row>
    <row r="101" spans="1:47">
      <c r="A101" s="42" t="str">
        <f t="shared" si="63"/>
        <v/>
      </c>
      <c r="B101" s="61"/>
      <c r="C101" s="44"/>
      <c r="D101" s="44"/>
      <c r="E101" s="70"/>
      <c r="F101" s="46"/>
      <c r="G101" s="46"/>
      <c r="H101" s="47"/>
      <c r="I101" s="48"/>
      <c r="J101" s="49"/>
      <c r="K101" s="50">
        <f t="shared" si="64"/>
        <v>0</v>
      </c>
      <c r="L101" s="51" t="str">
        <f t="shared" si="65"/>
        <v/>
      </c>
      <c r="M101" s="51" t="str">
        <f t="shared" si="37"/>
        <v/>
      </c>
      <c r="N101" s="51" t="str">
        <f t="shared" si="38"/>
        <v/>
      </c>
      <c r="O101" s="52" t="e">
        <f t="shared" si="69"/>
        <v>#DIV/0!</v>
      </c>
      <c r="P101" s="53" t="str">
        <f t="shared" si="39"/>
        <v/>
      </c>
      <c r="Q101" s="54" t="e">
        <f t="shared" si="70"/>
        <v>#DIV/0!</v>
      </c>
      <c r="R101" s="54" t="e">
        <f t="shared" si="40"/>
        <v>#DIV/0!</v>
      </c>
      <c r="S101" s="53">
        <f t="shared" si="41"/>
        <v>0</v>
      </c>
      <c r="T101" s="53">
        <f t="shared" si="42"/>
        <v>0</v>
      </c>
      <c r="U101" s="53" t="e">
        <f t="shared" si="43"/>
        <v>#DIV/0!</v>
      </c>
      <c r="V101" s="53" t="str">
        <f t="shared" si="44"/>
        <v/>
      </c>
      <c r="W101" s="55" t="str">
        <f t="shared" si="45"/>
        <v>Charge from Profit &amp; Loss Account</v>
      </c>
      <c r="X101" s="27" t="e">
        <f t="shared" si="46"/>
        <v>#DIV/0!</v>
      </c>
      <c r="Y101" s="56" t="e">
        <f t="shared" si="66"/>
        <v>#VALUE!</v>
      </c>
      <c r="Z101" s="57">
        <f t="shared" si="47"/>
        <v>0</v>
      </c>
      <c r="AA101" s="57">
        <f t="shared" si="48"/>
        <v>1</v>
      </c>
      <c r="AB101" s="57">
        <f t="shared" si="49"/>
        <v>1900</v>
      </c>
      <c r="AC101" s="57">
        <f t="shared" si="50"/>
        <v>1900</v>
      </c>
      <c r="AD101" s="58">
        <f t="shared" si="51"/>
        <v>0</v>
      </c>
      <c r="AE101" s="27" t="e">
        <f t="shared" si="52"/>
        <v>#DIV/0!</v>
      </c>
      <c r="AF101" s="27" t="e">
        <f t="shared" si="53"/>
        <v>#DIV/0!</v>
      </c>
      <c r="AG101" s="27" t="e">
        <f t="shared" si="54"/>
        <v>#DIV/0!</v>
      </c>
      <c r="AH101" s="27" t="e">
        <f t="shared" si="55"/>
        <v>#VALUE!</v>
      </c>
      <c r="AI101" s="27" t="e">
        <f t="shared" si="56"/>
        <v>#VALUE!</v>
      </c>
      <c r="AJ101" s="59">
        <f t="shared" si="57"/>
        <v>41729</v>
      </c>
      <c r="AK101" s="57">
        <f t="shared" si="58"/>
        <v>0</v>
      </c>
      <c r="AL101" s="57">
        <f t="shared" si="59"/>
        <v>1</v>
      </c>
      <c r="AM101" s="57">
        <f t="shared" si="60"/>
        <v>1900</v>
      </c>
      <c r="AN101" s="57">
        <f t="shared" si="61"/>
        <v>1900</v>
      </c>
      <c r="AO101" s="56" t="e">
        <f>DDB(D101,S101,M101,#REF!)</f>
        <v>#VALUE!</v>
      </c>
      <c r="AP101" s="59">
        <f t="shared" si="62"/>
        <v>0</v>
      </c>
      <c r="AQ101" s="60">
        <v>41730</v>
      </c>
      <c r="AR101" s="56">
        <f t="shared" si="71"/>
        <v>-41730</v>
      </c>
      <c r="AT101" s="58" t="e">
        <f t="shared" si="67"/>
        <v>#DIV/0!</v>
      </c>
      <c r="AU101" s="56">
        <f t="shared" si="68"/>
        <v>0</v>
      </c>
    </row>
    <row r="102" spans="1:47">
      <c r="A102" s="42" t="str">
        <f t="shared" si="63"/>
        <v/>
      </c>
      <c r="B102" s="61"/>
      <c r="C102" s="44"/>
      <c r="D102" s="44"/>
      <c r="E102" s="70"/>
      <c r="F102" s="46"/>
      <c r="G102" s="46"/>
      <c r="H102" s="47"/>
      <c r="I102" s="48"/>
      <c r="J102" s="49"/>
      <c r="K102" s="50">
        <f t="shared" si="64"/>
        <v>0</v>
      </c>
      <c r="L102" s="51" t="str">
        <f t="shared" si="65"/>
        <v/>
      </c>
      <c r="M102" s="51" t="str">
        <f t="shared" si="37"/>
        <v/>
      </c>
      <c r="N102" s="51" t="str">
        <f t="shared" si="38"/>
        <v/>
      </c>
      <c r="O102" s="52" t="e">
        <f t="shared" si="69"/>
        <v>#DIV/0!</v>
      </c>
      <c r="P102" s="53" t="str">
        <f t="shared" si="39"/>
        <v/>
      </c>
      <c r="Q102" s="54" t="e">
        <f t="shared" si="70"/>
        <v>#DIV/0!</v>
      </c>
      <c r="R102" s="54" t="e">
        <f t="shared" si="40"/>
        <v>#DIV/0!</v>
      </c>
      <c r="S102" s="53">
        <f t="shared" si="41"/>
        <v>0</v>
      </c>
      <c r="T102" s="53">
        <f t="shared" si="42"/>
        <v>0</v>
      </c>
      <c r="U102" s="53" t="e">
        <f t="shared" si="43"/>
        <v>#DIV/0!</v>
      </c>
      <c r="V102" s="53" t="str">
        <f t="shared" si="44"/>
        <v/>
      </c>
      <c r="W102" s="55" t="str">
        <f t="shared" si="45"/>
        <v>Charge from Profit &amp; Loss Account</v>
      </c>
      <c r="X102" s="27" t="e">
        <f t="shared" si="46"/>
        <v>#DIV/0!</v>
      </c>
      <c r="Y102" s="56" t="e">
        <f t="shared" si="66"/>
        <v>#VALUE!</v>
      </c>
      <c r="Z102" s="57">
        <f t="shared" si="47"/>
        <v>0</v>
      </c>
      <c r="AA102" s="57">
        <f t="shared" si="48"/>
        <v>1</v>
      </c>
      <c r="AB102" s="57">
        <f t="shared" si="49"/>
        <v>1900</v>
      </c>
      <c r="AC102" s="57">
        <f t="shared" si="50"/>
        <v>1900</v>
      </c>
      <c r="AD102" s="58">
        <f t="shared" si="51"/>
        <v>0</v>
      </c>
      <c r="AE102" s="27" t="e">
        <f t="shared" si="52"/>
        <v>#DIV/0!</v>
      </c>
      <c r="AF102" s="27" t="e">
        <f t="shared" si="53"/>
        <v>#DIV/0!</v>
      </c>
      <c r="AG102" s="27" t="e">
        <f t="shared" si="54"/>
        <v>#DIV/0!</v>
      </c>
      <c r="AH102" s="27" t="e">
        <f t="shared" si="55"/>
        <v>#VALUE!</v>
      </c>
      <c r="AI102" s="27" t="e">
        <f t="shared" si="56"/>
        <v>#VALUE!</v>
      </c>
      <c r="AJ102" s="59">
        <f t="shared" si="57"/>
        <v>41729</v>
      </c>
      <c r="AK102" s="57">
        <f t="shared" si="58"/>
        <v>0</v>
      </c>
      <c r="AL102" s="57">
        <f t="shared" si="59"/>
        <v>1</v>
      </c>
      <c r="AM102" s="57">
        <f t="shared" si="60"/>
        <v>1900</v>
      </c>
      <c r="AN102" s="57">
        <f t="shared" si="61"/>
        <v>1900</v>
      </c>
      <c r="AO102" s="56" t="e">
        <f>DDB(D102,S102,M102,#REF!)</f>
        <v>#VALUE!</v>
      </c>
      <c r="AP102" s="59">
        <f t="shared" si="62"/>
        <v>0</v>
      </c>
      <c r="AQ102" s="60">
        <v>41730</v>
      </c>
      <c r="AR102" s="56">
        <f t="shared" si="71"/>
        <v>-41730</v>
      </c>
      <c r="AT102" s="58" t="e">
        <f t="shared" si="67"/>
        <v>#DIV/0!</v>
      </c>
      <c r="AU102" s="56">
        <f t="shared" si="68"/>
        <v>0</v>
      </c>
    </row>
    <row r="103" spans="1:47">
      <c r="A103" s="42" t="str">
        <f t="shared" si="63"/>
        <v/>
      </c>
      <c r="B103" s="61"/>
      <c r="C103" s="44"/>
      <c r="D103" s="44"/>
      <c r="E103" s="70"/>
      <c r="F103" s="46"/>
      <c r="G103" s="46"/>
      <c r="H103" s="47"/>
      <c r="I103" s="48"/>
      <c r="J103" s="49"/>
      <c r="K103" s="50">
        <f t="shared" si="64"/>
        <v>0</v>
      </c>
      <c r="L103" s="51" t="str">
        <f t="shared" si="65"/>
        <v/>
      </c>
      <c r="M103" s="51" t="str">
        <f t="shared" si="37"/>
        <v/>
      </c>
      <c r="N103" s="51" t="str">
        <f t="shared" si="38"/>
        <v/>
      </c>
      <c r="O103" s="52" t="e">
        <f t="shared" si="69"/>
        <v>#DIV/0!</v>
      </c>
      <c r="P103" s="53" t="str">
        <f t="shared" si="39"/>
        <v/>
      </c>
      <c r="Q103" s="54" t="e">
        <f t="shared" si="70"/>
        <v>#DIV/0!</v>
      </c>
      <c r="R103" s="54" t="e">
        <f t="shared" si="40"/>
        <v>#DIV/0!</v>
      </c>
      <c r="S103" s="53">
        <f t="shared" si="41"/>
        <v>0</v>
      </c>
      <c r="T103" s="53">
        <f t="shared" si="42"/>
        <v>0</v>
      </c>
      <c r="U103" s="53" t="e">
        <f t="shared" si="43"/>
        <v>#DIV/0!</v>
      </c>
      <c r="V103" s="53" t="str">
        <f t="shared" si="44"/>
        <v/>
      </c>
      <c r="W103" s="55" t="str">
        <f t="shared" si="45"/>
        <v>Charge from Profit &amp; Loss Account</v>
      </c>
      <c r="X103" s="27" t="e">
        <f t="shared" si="46"/>
        <v>#DIV/0!</v>
      </c>
      <c r="Y103" s="56" t="e">
        <f t="shared" si="66"/>
        <v>#VALUE!</v>
      </c>
      <c r="Z103" s="57">
        <f t="shared" si="47"/>
        <v>0</v>
      </c>
      <c r="AA103" s="57">
        <f t="shared" si="48"/>
        <v>1</v>
      </c>
      <c r="AB103" s="57">
        <f t="shared" si="49"/>
        <v>1900</v>
      </c>
      <c r="AC103" s="57">
        <f t="shared" si="50"/>
        <v>1900</v>
      </c>
      <c r="AD103" s="58">
        <f t="shared" si="51"/>
        <v>0</v>
      </c>
      <c r="AE103" s="27" t="e">
        <f t="shared" si="52"/>
        <v>#DIV/0!</v>
      </c>
      <c r="AF103" s="27" t="e">
        <f t="shared" si="53"/>
        <v>#DIV/0!</v>
      </c>
      <c r="AG103" s="27" t="e">
        <f t="shared" si="54"/>
        <v>#DIV/0!</v>
      </c>
      <c r="AH103" s="27" t="e">
        <f t="shared" si="55"/>
        <v>#VALUE!</v>
      </c>
      <c r="AI103" s="27" t="e">
        <f t="shared" si="56"/>
        <v>#VALUE!</v>
      </c>
      <c r="AJ103" s="59">
        <f t="shared" si="57"/>
        <v>41729</v>
      </c>
      <c r="AK103" s="57">
        <f t="shared" si="58"/>
        <v>0</v>
      </c>
      <c r="AL103" s="57">
        <f t="shared" si="59"/>
        <v>1</v>
      </c>
      <c r="AM103" s="57">
        <f t="shared" si="60"/>
        <v>1900</v>
      </c>
      <c r="AN103" s="57">
        <f t="shared" si="61"/>
        <v>1900</v>
      </c>
      <c r="AO103" s="56" t="e">
        <f>DDB(D103,S103,M103,#REF!)</f>
        <v>#VALUE!</v>
      </c>
      <c r="AP103" s="59">
        <f t="shared" si="62"/>
        <v>0</v>
      </c>
      <c r="AQ103" s="60">
        <v>41730</v>
      </c>
      <c r="AR103" s="56">
        <f t="shared" si="71"/>
        <v>-41730</v>
      </c>
      <c r="AT103" s="58" t="e">
        <f t="shared" si="67"/>
        <v>#DIV/0!</v>
      </c>
      <c r="AU103" s="56">
        <f t="shared" si="68"/>
        <v>0</v>
      </c>
    </row>
    <row r="104" spans="1:47">
      <c r="A104" s="42" t="str">
        <f t="shared" si="63"/>
        <v/>
      </c>
      <c r="B104" s="61"/>
      <c r="C104" s="44"/>
      <c r="D104" s="44"/>
      <c r="E104" s="63"/>
      <c r="F104" s="46"/>
      <c r="G104" s="46"/>
      <c r="H104" s="47"/>
      <c r="I104" s="48"/>
      <c r="J104" s="49"/>
      <c r="K104" s="50">
        <f t="shared" si="64"/>
        <v>0</v>
      </c>
      <c r="L104" s="51" t="str">
        <f t="shared" si="65"/>
        <v/>
      </c>
      <c r="M104" s="51" t="str">
        <f t="shared" si="37"/>
        <v/>
      </c>
      <c r="N104" s="51" t="str">
        <f t="shared" si="38"/>
        <v/>
      </c>
      <c r="O104" s="52" t="e">
        <f t="shared" si="69"/>
        <v>#DIV/0!</v>
      </c>
      <c r="P104" s="53" t="str">
        <f t="shared" si="39"/>
        <v/>
      </c>
      <c r="Q104" s="54" t="e">
        <f t="shared" si="70"/>
        <v>#DIV/0!</v>
      </c>
      <c r="R104" s="54" t="e">
        <f t="shared" si="40"/>
        <v>#DIV/0!</v>
      </c>
      <c r="S104" s="53">
        <f t="shared" si="41"/>
        <v>0</v>
      </c>
      <c r="T104" s="53">
        <f t="shared" si="42"/>
        <v>0</v>
      </c>
      <c r="U104" s="53" t="e">
        <f t="shared" si="43"/>
        <v>#DIV/0!</v>
      </c>
      <c r="V104" s="53" t="str">
        <f t="shared" si="44"/>
        <v/>
      </c>
      <c r="W104" s="55" t="str">
        <f t="shared" si="45"/>
        <v>Charge from Profit &amp; Loss Account</v>
      </c>
      <c r="X104" s="27" t="e">
        <f t="shared" si="46"/>
        <v>#DIV/0!</v>
      </c>
      <c r="Y104" s="56" t="e">
        <f t="shared" si="66"/>
        <v>#VALUE!</v>
      </c>
      <c r="Z104" s="57">
        <f t="shared" si="47"/>
        <v>0</v>
      </c>
      <c r="AA104" s="57">
        <f t="shared" si="48"/>
        <v>1</v>
      </c>
      <c r="AB104" s="57">
        <f t="shared" si="49"/>
        <v>1900</v>
      </c>
      <c r="AC104" s="57">
        <f t="shared" si="50"/>
        <v>1900</v>
      </c>
      <c r="AD104" s="58">
        <f t="shared" si="51"/>
        <v>0</v>
      </c>
      <c r="AE104" s="27" t="e">
        <f t="shared" si="52"/>
        <v>#DIV/0!</v>
      </c>
      <c r="AF104" s="27" t="e">
        <f t="shared" si="53"/>
        <v>#DIV/0!</v>
      </c>
      <c r="AG104" s="27" t="e">
        <f t="shared" si="54"/>
        <v>#DIV/0!</v>
      </c>
      <c r="AH104" s="27" t="e">
        <f t="shared" si="55"/>
        <v>#VALUE!</v>
      </c>
      <c r="AI104" s="27" t="e">
        <f t="shared" si="56"/>
        <v>#VALUE!</v>
      </c>
      <c r="AJ104" s="59">
        <f t="shared" si="57"/>
        <v>41729</v>
      </c>
      <c r="AK104" s="57">
        <f t="shared" si="58"/>
        <v>0</v>
      </c>
      <c r="AL104" s="57">
        <f t="shared" si="59"/>
        <v>1</v>
      </c>
      <c r="AM104" s="57">
        <f t="shared" si="60"/>
        <v>1900</v>
      </c>
      <c r="AN104" s="57">
        <f t="shared" si="61"/>
        <v>1900</v>
      </c>
      <c r="AO104" s="56" t="e">
        <f>DDB(D104,S104,M104,#REF!)</f>
        <v>#VALUE!</v>
      </c>
      <c r="AP104" s="59">
        <f t="shared" si="62"/>
        <v>0</v>
      </c>
      <c r="AQ104" s="60">
        <v>41730</v>
      </c>
      <c r="AR104" s="56">
        <f t="shared" si="71"/>
        <v>-41730</v>
      </c>
      <c r="AT104" s="58" t="e">
        <f t="shared" si="67"/>
        <v>#DIV/0!</v>
      </c>
      <c r="AU104" s="56">
        <f t="shared" si="68"/>
        <v>0</v>
      </c>
    </row>
    <row r="105" spans="1:47">
      <c r="A105" s="42" t="str">
        <f t="shared" si="63"/>
        <v/>
      </c>
      <c r="B105" s="61"/>
      <c r="C105" s="44"/>
      <c r="D105" s="44"/>
      <c r="E105" s="70"/>
      <c r="F105" s="46"/>
      <c r="G105" s="46"/>
      <c r="H105" s="47"/>
      <c r="I105" s="48"/>
      <c r="J105" s="49"/>
      <c r="K105" s="50">
        <f t="shared" si="64"/>
        <v>0</v>
      </c>
      <c r="L105" s="51" t="str">
        <f t="shared" si="65"/>
        <v/>
      </c>
      <c r="M105" s="51" t="str">
        <f t="shared" si="37"/>
        <v/>
      </c>
      <c r="N105" s="51" t="str">
        <f t="shared" si="38"/>
        <v/>
      </c>
      <c r="O105" s="52" t="e">
        <f t="shared" si="69"/>
        <v>#DIV/0!</v>
      </c>
      <c r="P105" s="53" t="str">
        <f t="shared" si="39"/>
        <v/>
      </c>
      <c r="Q105" s="54" t="e">
        <f t="shared" si="70"/>
        <v>#DIV/0!</v>
      </c>
      <c r="R105" s="54" t="e">
        <f t="shared" si="40"/>
        <v>#DIV/0!</v>
      </c>
      <c r="S105" s="53">
        <f t="shared" si="41"/>
        <v>0</v>
      </c>
      <c r="T105" s="53">
        <f t="shared" si="42"/>
        <v>0</v>
      </c>
      <c r="U105" s="53" t="e">
        <f t="shared" si="43"/>
        <v>#DIV/0!</v>
      </c>
      <c r="V105" s="53" t="str">
        <f t="shared" si="44"/>
        <v/>
      </c>
      <c r="W105" s="55" t="str">
        <f t="shared" si="45"/>
        <v>Charge from Profit &amp; Loss Account</v>
      </c>
      <c r="X105" s="27" t="e">
        <f t="shared" si="46"/>
        <v>#DIV/0!</v>
      </c>
      <c r="Y105" s="56" t="e">
        <f t="shared" si="66"/>
        <v>#VALUE!</v>
      </c>
      <c r="Z105" s="57">
        <f t="shared" si="47"/>
        <v>0</v>
      </c>
      <c r="AA105" s="57">
        <f t="shared" si="48"/>
        <v>1</v>
      </c>
      <c r="AB105" s="57">
        <f t="shared" si="49"/>
        <v>1900</v>
      </c>
      <c r="AC105" s="57">
        <f t="shared" si="50"/>
        <v>1900</v>
      </c>
      <c r="AD105" s="58">
        <f t="shared" si="51"/>
        <v>0</v>
      </c>
      <c r="AE105" s="27" t="e">
        <f t="shared" si="52"/>
        <v>#DIV/0!</v>
      </c>
      <c r="AF105" s="27" t="e">
        <f t="shared" si="53"/>
        <v>#DIV/0!</v>
      </c>
      <c r="AG105" s="27" t="e">
        <f t="shared" si="54"/>
        <v>#DIV/0!</v>
      </c>
      <c r="AH105" s="27" t="e">
        <f t="shared" si="55"/>
        <v>#VALUE!</v>
      </c>
      <c r="AI105" s="27" t="e">
        <f t="shared" si="56"/>
        <v>#VALUE!</v>
      </c>
      <c r="AJ105" s="59">
        <f t="shared" si="57"/>
        <v>41729</v>
      </c>
      <c r="AK105" s="57">
        <f t="shared" si="58"/>
        <v>0</v>
      </c>
      <c r="AL105" s="57">
        <f t="shared" si="59"/>
        <v>1</v>
      </c>
      <c r="AM105" s="57">
        <f t="shared" si="60"/>
        <v>1900</v>
      </c>
      <c r="AN105" s="57">
        <f t="shared" si="61"/>
        <v>1900</v>
      </c>
      <c r="AO105" s="56" t="e">
        <f>DDB(D105,S105,M105,#REF!)</f>
        <v>#VALUE!</v>
      </c>
      <c r="AP105" s="59">
        <f t="shared" si="62"/>
        <v>0</v>
      </c>
      <c r="AQ105" s="60">
        <v>41730</v>
      </c>
      <c r="AR105" s="56">
        <f t="shared" si="71"/>
        <v>-41730</v>
      </c>
      <c r="AT105" s="58" t="e">
        <f t="shared" si="67"/>
        <v>#DIV/0!</v>
      </c>
      <c r="AU105" s="56">
        <f t="shared" si="68"/>
        <v>0</v>
      </c>
    </row>
    <row r="106" spans="1:47">
      <c r="A106" s="42" t="str">
        <f t="shared" si="63"/>
        <v/>
      </c>
      <c r="B106" s="61"/>
      <c r="C106" s="44"/>
      <c r="D106" s="44"/>
      <c r="E106" s="70"/>
      <c r="F106" s="46"/>
      <c r="G106" s="46"/>
      <c r="H106" s="47"/>
      <c r="I106" s="48"/>
      <c r="J106" s="49"/>
      <c r="K106" s="50">
        <f t="shared" si="64"/>
        <v>0</v>
      </c>
      <c r="L106" s="51" t="str">
        <f t="shared" si="65"/>
        <v/>
      </c>
      <c r="M106" s="51" t="str">
        <f t="shared" si="37"/>
        <v/>
      </c>
      <c r="N106" s="51" t="str">
        <f t="shared" si="38"/>
        <v/>
      </c>
      <c r="O106" s="52" t="e">
        <f t="shared" si="69"/>
        <v>#DIV/0!</v>
      </c>
      <c r="P106" s="53" t="str">
        <f t="shared" si="39"/>
        <v/>
      </c>
      <c r="Q106" s="54" t="e">
        <f t="shared" si="70"/>
        <v>#DIV/0!</v>
      </c>
      <c r="R106" s="54" t="e">
        <f t="shared" si="40"/>
        <v>#DIV/0!</v>
      </c>
      <c r="S106" s="53">
        <f t="shared" si="41"/>
        <v>0</v>
      </c>
      <c r="T106" s="53">
        <f t="shared" si="42"/>
        <v>0</v>
      </c>
      <c r="U106" s="53" t="e">
        <f t="shared" si="43"/>
        <v>#DIV/0!</v>
      </c>
      <c r="V106" s="53" t="str">
        <f t="shared" si="44"/>
        <v/>
      </c>
      <c r="W106" s="55" t="str">
        <f t="shared" si="45"/>
        <v>Charge from Profit &amp; Loss Account</v>
      </c>
      <c r="X106" s="27" t="e">
        <f t="shared" si="46"/>
        <v>#DIV/0!</v>
      </c>
      <c r="Y106" s="56" t="e">
        <f t="shared" si="66"/>
        <v>#VALUE!</v>
      </c>
      <c r="Z106" s="57">
        <f t="shared" si="47"/>
        <v>0</v>
      </c>
      <c r="AA106" s="57">
        <f t="shared" si="48"/>
        <v>1</v>
      </c>
      <c r="AB106" s="57">
        <f t="shared" si="49"/>
        <v>1900</v>
      </c>
      <c r="AC106" s="57">
        <f t="shared" si="50"/>
        <v>1900</v>
      </c>
      <c r="AD106" s="58">
        <f t="shared" si="51"/>
        <v>0</v>
      </c>
      <c r="AE106" s="27" t="e">
        <f t="shared" si="52"/>
        <v>#DIV/0!</v>
      </c>
      <c r="AF106" s="27" t="e">
        <f t="shared" si="53"/>
        <v>#DIV/0!</v>
      </c>
      <c r="AG106" s="27" t="e">
        <f t="shared" si="54"/>
        <v>#DIV/0!</v>
      </c>
      <c r="AH106" s="27" t="e">
        <f t="shared" si="55"/>
        <v>#VALUE!</v>
      </c>
      <c r="AI106" s="27" t="e">
        <f t="shared" si="56"/>
        <v>#VALUE!</v>
      </c>
      <c r="AJ106" s="59">
        <f t="shared" si="57"/>
        <v>41729</v>
      </c>
      <c r="AK106" s="57">
        <f t="shared" si="58"/>
        <v>0</v>
      </c>
      <c r="AL106" s="57">
        <f t="shared" si="59"/>
        <v>1</v>
      </c>
      <c r="AM106" s="57">
        <f t="shared" si="60"/>
        <v>1900</v>
      </c>
      <c r="AN106" s="57">
        <f t="shared" si="61"/>
        <v>1900</v>
      </c>
      <c r="AO106" s="56" t="e">
        <f>DDB(D106,S106,M106,#REF!)</f>
        <v>#VALUE!</v>
      </c>
      <c r="AP106" s="59">
        <f t="shared" si="62"/>
        <v>0</v>
      </c>
      <c r="AQ106" s="60">
        <v>41730</v>
      </c>
      <c r="AR106" s="56">
        <f t="shared" si="71"/>
        <v>-41730</v>
      </c>
      <c r="AT106" s="58" t="e">
        <f t="shared" si="67"/>
        <v>#DIV/0!</v>
      </c>
      <c r="AU106" s="56">
        <f t="shared" si="68"/>
        <v>0</v>
      </c>
    </row>
    <row r="107" spans="1:47">
      <c r="A107" s="42" t="str">
        <f t="shared" si="63"/>
        <v/>
      </c>
      <c r="B107" s="61"/>
      <c r="C107" s="44"/>
      <c r="D107" s="44"/>
      <c r="E107" s="70"/>
      <c r="F107" s="46"/>
      <c r="G107" s="46"/>
      <c r="H107" s="47"/>
      <c r="I107" s="48"/>
      <c r="J107" s="49"/>
      <c r="K107" s="50">
        <f t="shared" si="64"/>
        <v>0</v>
      </c>
      <c r="L107" s="51" t="str">
        <f t="shared" si="65"/>
        <v/>
      </c>
      <c r="M107" s="51" t="str">
        <f t="shared" si="37"/>
        <v/>
      </c>
      <c r="N107" s="51" t="str">
        <f t="shared" si="38"/>
        <v/>
      </c>
      <c r="O107" s="52" t="e">
        <f t="shared" si="69"/>
        <v>#DIV/0!</v>
      </c>
      <c r="P107" s="53" t="str">
        <f t="shared" si="39"/>
        <v/>
      </c>
      <c r="Q107" s="54" t="e">
        <f t="shared" si="70"/>
        <v>#DIV/0!</v>
      </c>
      <c r="R107" s="54" t="e">
        <f t="shared" si="40"/>
        <v>#DIV/0!</v>
      </c>
      <c r="S107" s="53">
        <f t="shared" si="41"/>
        <v>0</v>
      </c>
      <c r="T107" s="53">
        <f t="shared" si="42"/>
        <v>0</v>
      </c>
      <c r="U107" s="53" t="e">
        <f t="shared" si="43"/>
        <v>#DIV/0!</v>
      </c>
      <c r="V107" s="53" t="str">
        <f t="shared" si="44"/>
        <v/>
      </c>
      <c r="W107" s="55" t="str">
        <f t="shared" si="45"/>
        <v>Charge from Profit &amp; Loss Account</v>
      </c>
      <c r="X107" s="27" t="e">
        <f t="shared" si="46"/>
        <v>#DIV/0!</v>
      </c>
      <c r="Y107" s="56" t="e">
        <f t="shared" si="66"/>
        <v>#VALUE!</v>
      </c>
      <c r="Z107" s="57">
        <f t="shared" si="47"/>
        <v>0</v>
      </c>
      <c r="AA107" s="57">
        <f t="shared" si="48"/>
        <v>1</v>
      </c>
      <c r="AB107" s="57">
        <f t="shared" si="49"/>
        <v>1900</v>
      </c>
      <c r="AC107" s="57">
        <f t="shared" si="50"/>
        <v>1900</v>
      </c>
      <c r="AD107" s="58">
        <f t="shared" si="51"/>
        <v>0</v>
      </c>
      <c r="AE107" s="27" t="e">
        <f t="shared" si="52"/>
        <v>#DIV/0!</v>
      </c>
      <c r="AF107" s="27" t="e">
        <f t="shared" si="53"/>
        <v>#DIV/0!</v>
      </c>
      <c r="AG107" s="27" t="e">
        <f t="shared" si="54"/>
        <v>#DIV/0!</v>
      </c>
      <c r="AH107" s="27" t="e">
        <f t="shared" si="55"/>
        <v>#VALUE!</v>
      </c>
      <c r="AI107" s="27" t="e">
        <f t="shared" si="56"/>
        <v>#VALUE!</v>
      </c>
      <c r="AJ107" s="59">
        <f t="shared" si="57"/>
        <v>41729</v>
      </c>
      <c r="AK107" s="57">
        <f t="shared" si="58"/>
        <v>0</v>
      </c>
      <c r="AL107" s="57">
        <f t="shared" si="59"/>
        <v>1</v>
      </c>
      <c r="AM107" s="57">
        <f t="shared" si="60"/>
        <v>1900</v>
      </c>
      <c r="AN107" s="57">
        <f t="shared" si="61"/>
        <v>1900</v>
      </c>
      <c r="AO107" s="56" t="e">
        <f>DDB(D107,S107,M107,#REF!)</f>
        <v>#VALUE!</v>
      </c>
      <c r="AP107" s="59">
        <f t="shared" si="62"/>
        <v>0</v>
      </c>
      <c r="AQ107" s="60">
        <v>41730</v>
      </c>
      <c r="AR107" s="56">
        <f t="shared" si="71"/>
        <v>-41730</v>
      </c>
      <c r="AT107" s="58" t="e">
        <f t="shared" si="67"/>
        <v>#DIV/0!</v>
      </c>
      <c r="AU107" s="56">
        <f t="shared" si="68"/>
        <v>0</v>
      </c>
    </row>
    <row r="108" spans="1:47">
      <c r="A108" s="42" t="str">
        <f t="shared" si="63"/>
        <v/>
      </c>
      <c r="B108" s="61"/>
      <c r="C108" s="44"/>
      <c r="D108" s="44"/>
      <c r="E108" s="70"/>
      <c r="F108" s="46"/>
      <c r="G108" s="46"/>
      <c r="H108" s="47"/>
      <c r="I108" s="48"/>
      <c r="J108" s="49"/>
      <c r="K108" s="50">
        <f t="shared" si="64"/>
        <v>0</v>
      </c>
      <c r="L108" s="51" t="str">
        <f t="shared" si="65"/>
        <v/>
      </c>
      <c r="M108" s="51" t="str">
        <f t="shared" si="37"/>
        <v/>
      </c>
      <c r="N108" s="51" t="str">
        <f t="shared" si="38"/>
        <v/>
      </c>
      <c r="O108" s="52" t="e">
        <f t="shared" si="69"/>
        <v>#DIV/0!</v>
      </c>
      <c r="P108" s="53" t="str">
        <f t="shared" si="39"/>
        <v/>
      </c>
      <c r="Q108" s="54" t="e">
        <f t="shared" si="70"/>
        <v>#DIV/0!</v>
      </c>
      <c r="R108" s="54" t="e">
        <f t="shared" si="40"/>
        <v>#DIV/0!</v>
      </c>
      <c r="S108" s="53">
        <f t="shared" si="41"/>
        <v>0</v>
      </c>
      <c r="T108" s="53">
        <f t="shared" si="42"/>
        <v>0</v>
      </c>
      <c r="U108" s="53" t="e">
        <f t="shared" si="43"/>
        <v>#DIV/0!</v>
      </c>
      <c r="V108" s="53" t="str">
        <f t="shared" si="44"/>
        <v/>
      </c>
      <c r="W108" s="55" t="str">
        <f t="shared" si="45"/>
        <v>Charge from Profit &amp; Loss Account</v>
      </c>
      <c r="X108" s="27" t="e">
        <f t="shared" si="46"/>
        <v>#DIV/0!</v>
      </c>
      <c r="Y108" s="56" t="e">
        <f t="shared" si="66"/>
        <v>#VALUE!</v>
      </c>
      <c r="Z108" s="57">
        <f t="shared" si="47"/>
        <v>0</v>
      </c>
      <c r="AA108" s="57">
        <f t="shared" si="48"/>
        <v>1</v>
      </c>
      <c r="AB108" s="57">
        <f t="shared" si="49"/>
        <v>1900</v>
      </c>
      <c r="AC108" s="57">
        <f t="shared" si="50"/>
        <v>1900</v>
      </c>
      <c r="AD108" s="58">
        <f t="shared" si="51"/>
        <v>0</v>
      </c>
      <c r="AE108" s="27" t="e">
        <f t="shared" si="52"/>
        <v>#DIV/0!</v>
      </c>
      <c r="AF108" s="27" t="e">
        <f t="shared" si="53"/>
        <v>#DIV/0!</v>
      </c>
      <c r="AG108" s="27" t="e">
        <f t="shared" si="54"/>
        <v>#DIV/0!</v>
      </c>
      <c r="AH108" s="27" t="e">
        <f t="shared" si="55"/>
        <v>#VALUE!</v>
      </c>
      <c r="AI108" s="27" t="e">
        <f t="shared" si="56"/>
        <v>#VALUE!</v>
      </c>
      <c r="AJ108" s="59">
        <f t="shared" si="57"/>
        <v>41729</v>
      </c>
      <c r="AK108" s="57">
        <f t="shared" si="58"/>
        <v>0</v>
      </c>
      <c r="AL108" s="57">
        <f t="shared" si="59"/>
        <v>1</v>
      </c>
      <c r="AM108" s="57">
        <f t="shared" si="60"/>
        <v>1900</v>
      </c>
      <c r="AN108" s="57">
        <f t="shared" si="61"/>
        <v>1900</v>
      </c>
      <c r="AO108" s="56" t="e">
        <f>DDB(D108,S108,M108,#REF!)</f>
        <v>#VALUE!</v>
      </c>
      <c r="AP108" s="59">
        <f t="shared" si="62"/>
        <v>0</v>
      </c>
      <c r="AQ108" s="60">
        <v>41730</v>
      </c>
      <c r="AR108" s="56">
        <f t="shared" si="71"/>
        <v>-41730</v>
      </c>
      <c r="AT108" s="58" t="e">
        <f t="shared" si="67"/>
        <v>#DIV/0!</v>
      </c>
      <c r="AU108" s="56">
        <f t="shared" si="68"/>
        <v>0</v>
      </c>
    </row>
    <row r="109" spans="1:47">
      <c r="A109" s="42" t="str">
        <f t="shared" si="63"/>
        <v/>
      </c>
      <c r="B109" s="61"/>
      <c r="C109" s="44"/>
      <c r="D109" s="44"/>
      <c r="E109" s="70"/>
      <c r="F109" s="46"/>
      <c r="G109" s="46"/>
      <c r="H109" s="47"/>
      <c r="I109" s="48"/>
      <c r="J109" s="49"/>
      <c r="K109" s="50">
        <f t="shared" si="64"/>
        <v>0</v>
      </c>
      <c r="L109" s="51" t="str">
        <f t="shared" si="65"/>
        <v/>
      </c>
      <c r="M109" s="51" t="str">
        <f t="shared" si="37"/>
        <v/>
      </c>
      <c r="N109" s="51" t="str">
        <f t="shared" si="38"/>
        <v/>
      </c>
      <c r="O109" s="52" t="e">
        <f t="shared" si="69"/>
        <v>#DIV/0!</v>
      </c>
      <c r="P109" s="53" t="str">
        <f t="shared" si="39"/>
        <v/>
      </c>
      <c r="Q109" s="54" t="e">
        <f t="shared" si="70"/>
        <v>#DIV/0!</v>
      </c>
      <c r="R109" s="54" t="e">
        <f t="shared" si="40"/>
        <v>#DIV/0!</v>
      </c>
      <c r="S109" s="53">
        <f t="shared" si="41"/>
        <v>0</v>
      </c>
      <c r="T109" s="53">
        <f t="shared" si="42"/>
        <v>0</v>
      </c>
      <c r="U109" s="53" t="e">
        <f t="shared" si="43"/>
        <v>#DIV/0!</v>
      </c>
      <c r="V109" s="53" t="str">
        <f t="shared" si="44"/>
        <v/>
      </c>
      <c r="W109" s="55" t="str">
        <f t="shared" si="45"/>
        <v>Charge from Profit &amp; Loss Account</v>
      </c>
      <c r="X109" s="27" t="e">
        <f t="shared" si="46"/>
        <v>#DIV/0!</v>
      </c>
      <c r="Y109" s="56" t="e">
        <f t="shared" si="66"/>
        <v>#VALUE!</v>
      </c>
      <c r="Z109" s="57">
        <f t="shared" si="47"/>
        <v>0</v>
      </c>
      <c r="AA109" s="57">
        <f t="shared" si="48"/>
        <v>1</v>
      </c>
      <c r="AB109" s="57">
        <f t="shared" si="49"/>
        <v>1900</v>
      </c>
      <c r="AC109" s="57">
        <f t="shared" si="50"/>
        <v>1900</v>
      </c>
      <c r="AD109" s="58">
        <f t="shared" si="51"/>
        <v>0</v>
      </c>
      <c r="AE109" s="27" t="e">
        <f t="shared" si="52"/>
        <v>#DIV/0!</v>
      </c>
      <c r="AF109" s="27" t="e">
        <f t="shared" si="53"/>
        <v>#DIV/0!</v>
      </c>
      <c r="AG109" s="27" t="e">
        <f t="shared" si="54"/>
        <v>#DIV/0!</v>
      </c>
      <c r="AH109" s="27" t="e">
        <f t="shared" si="55"/>
        <v>#VALUE!</v>
      </c>
      <c r="AI109" s="27" t="e">
        <f t="shared" si="56"/>
        <v>#VALUE!</v>
      </c>
      <c r="AJ109" s="59">
        <f t="shared" si="57"/>
        <v>41729</v>
      </c>
      <c r="AK109" s="57">
        <f t="shared" si="58"/>
        <v>0</v>
      </c>
      <c r="AL109" s="57">
        <f t="shared" si="59"/>
        <v>1</v>
      </c>
      <c r="AM109" s="57">
        <f t="shared" si="60"/>
        <v>1900</v>
      </c>
      <c r="AN109" s="57">
        <f t="shared" si="61"/>
        <v>1900</v>
      </c>
      <c r="AO109" s="56" t="e">
        <f>DDB(D109,S109,M109,#REF!)</f>
        <v>#VALUE!</v>
      </c>
      <c r="AP109" s="59">
        <f t="shared" si="62"/>
        <v>0</v>
      </c>
      <c r="AQ109" s="60">
        <v>41730</v>
      </c>
      <c r="AR109" s="56">
        <f t="shared" si="71"/>
        <v>-41730</v>
      </c>
      <c r="AT109" s="58" t="e">
        <f t="shared" si="67"/>
        <v>#DIV/0!</v>
      </c>
      <c r="AU109" s="56">
        <f t="shared" si="68"/>
        <v>0</v>
      </c>
    </row>
    <row r="110" spans="1:47">
      <c r="A110" s="42" t="str">
        <f t="shared" si="63"/>
        <v/>
      </c>
      <c r="B110" s="61"/>
      <c r="C110" s="44"/>
      <c r="D110" s="44"/>
      <c r="E110" s="70"/>
      <c r="F110" s="46"/>
      <c r="G110" s="46"/>
      <c r="H110" s="47"/>
      <c r="I110" s="48"/>
      <c r="J110" s="49"/>
      <c r="K110" s="50">
        <f t="shared" si="64"/>
        <v>0</v>
      </c>
      <c r="L110" s="51" t="str">
        <f t="shared" si="65"/>
        <v/>
      </c>
      <c r="M110" s="51" t="str">
        <f t="shared" si="37"/>
        <v/>
      </c>
      <c r="N110" s="51" t="str">
        <f t="shared" si="38"/>
        <v/>
      </c>
      <c r="O110" s="52" t="e">
        <f t="shared" si="69"/>
        <v>#DIV/0!</v>
      </c>
      <c r="P110" s="53" t="str">
        <f t="shared" si="39"/>
        <v/>
      </c>
      <c r="Q110" s="54" t="e">
        <f t="shared" si="70"/>
        <v>#DIV/0!</v>
      </c>
      <c r="R110" s="54" t="e">
        <f t="shared" si="40"/>
        <v>#DIV/0!</v>
      </c>
      <c r="S110" s="53">
        <f t="shared" si="41"/>
        <v>0</v>
      </c>
      <c r="T110" s="53">
        <f t="shared" si="42"/>
        <v>0</v>
      </c>
      <c r="U110" s="53" t="e">
        <f t="shared" si="43"/>
        <v>#DIV/0!</v>
      </c>
      <c r="V110" s="53" t="str">
        <f t="shared" si="44"/>
        <v/>
      </c>
      <c r="W110" s="55" t="str">
        <f t="shared" si="45"/>
        <v>Charge from Profit &amp; Loss Account</v>
      </c>
      <c r="X110" s="27" t="e">
        <f t="shared" si="46"/>
        <v>#DIV/0!</v>
      </c>
      <c r="Y110" s="56" t="e">
        <f t="shared" si="66"/>
        <v>#VALUE!</v>
      </c>
      <c r="Z110" s="57">
        <f t="shared" si="47"/>
        <v>0</v>
      </c>
      <c r="AA110" s="57">
        <f t="shared" si="48"/>
        <v>1</v>
      </c>
      <c r="AB110" s="57">
        <f t="shared" si="49"/>
        <v>1900</v>
      </c>
      <c r="AC110" s="57">
        <f t="shared" si="50"/>
        <v>1900</v>
      </c>
      <c r="AD110" s="58">
        <f t="shared" si="51"/>
        <v>0</v>
      </c>
      <c r="AE110" s="27" t="e">
        <f t="shared" si="52"/>
        <v>#DIV/0!</v>
      </c>
      <c r="AF110" s="27" t="e">
        <f t="shared" si="53"/>
        <v>#DIV/0!</v>
      </c>
      <c r="AG110" s="27" t="e">
        <f t="shared" si="54"/>
        <v>#DIV/0!</v>
      </c>
      <c r="AH110" s="27" t="e">
        <f t="shared" si="55"/>
        <v>#VALUE!</v>
      </c>
      <c r="AI110" s="27" t="e">
        <f t="shared" si="56"/>
        <v>#VALUE!</v>
      </c>
      <c r="AJ110" s="59">
        <f t="shared" si="57"/>
        <v>41729</v>
      </c>
      <c r="AK110" s="57">
        <f t="shared" si="58"/>
        <v>0</v>
      </c>
      <c r="AL110" s="57">
        <f t="shared" si="59"/>
        <v>1</v>
      </c>
      <c r="AM110" s="57">
        <f t="shared" si="60"/>
        <v>1900</v>
      </c>
      <c r="AN110" s="57">
        <f t="shared" si="61"/>
        <v>1900</v>
      </c>
      <c r="AO110" s="56" t="e">
        <f>DDB(D110,S110,M110,#REF!)</f>
        <v>#VALUE!</v>
      </c>
      <c r="AP110" s="59">
        <f t="shared" si="62"/>
        <v>0</v>
      </c>
      <c r="AQ110" s="60">
        <v>41730</v>
      </c>
      <c r="AR110" s="56">
        <f t="shared" si="71"/>
        <v>-41730</v>
      </c>
      <c r="AT110" s="58" t="e">
        <f t="shared" si="67"/>
        <v>#DIV/0!</v>
      </c>
      <c r="AU110" s="56">
        <f t="shared" si="68"/>
        <v>0</v>
      </c>
    </row>
    <row r="111" spans="1:47">
      <c r="A111" s="42" t="str">
        <f t="shared" si="63"/>
        <v/>
      </c>
      <c r="B111" s="61"/>
      <c r="C111" s="44"/>
      <c r="D111" s="44"/>
      <c r="E111" s="70"/>
      <c r="F111" s="46"/>
      <c r="G111" s="46"/>
      <c r="H111" s="47"/>
      <c r="I111" s="48"/>
      <c r="J111" s="49"/>
      <c r="K111" s="50">
        <f t="shared" si="64"/>
        <v>0</v>
      </c>
      <c r="L111" s="51" t="str">
        <f t="shared" si="65"/>
        <v/>
      </c>
      <c r="M111" s="51" t="str">
        <f t="shared" si="37"/>
        <v/>
      </c>
      <c r="N111" s="51" t="str">
        <f t="shared" si="38"/>
        <v/>
      </c>
      <c r="O111" s="52" t="e">
        <f t="shared" si="69"/>
        <v>#DIV/0!</v>
      </c>
      <c r="P111" s="53" t="str">
        <f t="shared" si="39"/>
        <v/>
      </c>
      <c r="Q111" s="54" t="e">
        <f t="shared" si="70"/>
        <v>#DIV/0!</v>
      </c>
      <c r="R111" s="54" t="e">
        <f t="shared" si="40"/>
        <v>#DIV/0!</v>
      </c>
      <c r="S111" s="53">
        <f t="shared" si="41"/>
        <v>0</v>
      </c>
      <c r="T111" s="53">
        <f t="shared" si="42"/>
        <v>0</v>
      </c>
      <c r="U111" s="53" t="e">
        <f t="shared" si="43"/>
        <v>#DIV/0!</v>
      </c>
      <c r="V111" s="53" t="str">
        <f t="shared" si="44"/>
        <v/>
      </c>
      <c r="W111" s="55" t="str">
        <f t="shared" si="45"/>
        <v>Charge from Profit &amp; Loss Account</v>
      </c>
      <c r="X111" s="27" t="e">
        <f t="shared" si="46"/>
        <v>#DIV/0!</v>
      </c>
      <c r="Y111" s="56" t="e">
        <f t="shared" si="66"/>
        <v>#VALUE!</v>
      </c>
      <c r="Z111" s="57">
        <f t="shared" si="47"/>
        <v>0</v>
      </c>
      <c r="AA111" s="57">
        <f t="shared" si="48"/>
        <v>1</v>
      </c>
      <c r="AB111" s="57">
        <f t="shared" si="49"/>
        <v>1900</v>
      </c>
      <c r="AC111" s="57">
        <f t="shared" si="50"/>
        <v>1900</v>
      </c>
      <c r="AD111" s="58">
        <f t="shared" si="51"/>
        <v>0</v>
      </c>
      <c r="AE111" s="27" t="e">
        <f t="shared" si="52"/>
        <v>#DIV/0!</v>
      </c>
      <c r="AF111" s="27" t="e">
        <f t="shared" si="53"/>
        <v>#DIV/0!</v>
      </c>
      <c r="AG111" s="27" t="e">
        <f t="shared" si="54"/>
        <v>#DIV/0!</v>
      </c>
      <c r="AH111" s="27" t="e">
        <f t="shared" si="55"/>
        <v>#VALUE!</v>
      </c>
      <c r="AI111" s="27" t="e">
        <f t="shared" si="56"/>
        <v>#VALUE!</v>
      </c>
      <c r="AJ111" s="59">
        <f t="shared" si="57"/>
        <v>41729</v>
      </c>
      <c r="AK111" s="57">
        <f t="shared" si="58"/>
        <v>0</v>
      </c>
      <c r="AL111" s="57">
        <f t="shared" si="59"/>
        <v>1</v>
      </c>
      <c r="AM111" s="57">
        <f t="shared" si="60"/>
        <v>1900</v>
      </c>
      <c r="AN111" s="57">
        <f t="shared" si="61"/>
        <v>1900</v>
      </c>
      <c r="AO111" s="56" t="e">
        <f>DDB(D111,S111,M111,#REF!)</f>
        <v>#VALUE!</v>
      </c>
      <c r="AP111" s="59">
        <f t="shared" si="62"/>
        <v>0</v>
      </c>
      <c r="AQ111" s="60">
        <v>41730</v>
      </c>
      <c r="AR111" s="56">
        <f t="shared" si="71"/>
        <v>-41730</v>
      </c>
      <c r="AT111" s="58" t="e">
        <f t="shared" si="67"/>
        <v>#DIV/0!</v>
      </c>
      <c r="AU111" s="56">
        <f t="shared" si="68"/>
        <v>0</v>
      </c>
    </row>
    <row r="112" spans="1:47">
      <c r="A112" s="42" t="str">
        <f t="shared" si="63"/>
        <v/>
      </c>
      <c r="B112" s="61"/>
      <c r="C112" s="44"/>
      <c r="D112" s="44"/>
      <c r="E112" s="70"/>
      <c r="F112" s="46"/>
      <c r="G112" s="46"/>
      <c r="H112" s="47"/>
      <c r="I112" s="48"/>
      <c r="J112" s="49"/>
      <c r="K112" s="50">
        <f t="shared" si="64"/>
        <v>0</v>
      </c>
      <c r="L112" s="51" t="str">
        <f t="shared" si="65"/>
        <v/>
      </c>
      <c r="M112" s="51" t="str">
        <f t="shared" si="37"/>
        <v/>
      </c>
      <c r="N112" s="51" t="str">
        <f t="shared" si="38"/>
        <v/>
      </c>
      <c r="O112" s="52" t="e">
        <f t="shared" si="69"/>
        <v>#DIV/0!</v>
      </c>
      <c r="P112" s="53" t="str">
        <f t="shared" si="39"/>
        <v/>
      </c>
      <c r="Q112" s="54" t="e">
        <f t="shared" si="70"/>
        <v>#DIV/0!</v>
      </c>
      <c r="R112" s="54" t="e">
        <f t="shared" si="40"/>
        <v>#DIV/0!</v>
      </c>
      <c r="S112" s="53">
        <f t="shared" si="41"/>
        <v>0</v>
      </c>
      <c r="T112" s="53">
        <f t="shared" si="42"/>
        <v>0</v>
      </c>
      <c r="U112" s="53" t="e">
        <f t="shared" si="43"/>
        <v>#DIV/0!</v>
      </c>
      <c r="V112" s="53" t="str">
        <f t="shared" si="44"/>
        <v/>
      </c>
      <c r="W112" s="55" t="str">
        <f t="shared" si="45"/>
        <v>Charge from Profit &amp; Loss Account</v>
      </c>
      <c r="X112" s="27" t="e">
        <f t="shared" si="46"/>
        <v>#DIV/0!</v>
      </c>
      <c r="Y112" s="56" t="e">
        <f t="shared" si="66"/>
        <v>#VALUE!</v>
      </c>
      <c r="Z112" s="57">
        <f t="shared" si="47"/>
        <v>0</v>
      </c>
      <c r="AA112" s="57">
        <f t="shared" si="48"/>
        <v>1</v>
      </c>
      <c r="AB112" s="57">
        <f t="shared" si="49"/>
        <v>1900</v>
      </c>
      <c r="AC112" s="57">
        <f t="shared" si="50"/>
        <v>1900</v>
      </c>
      <c r="AD112" s="58">
        <f t="shared" si="51"/>
        <v>0</v>
      </c>
      <c r="AE112" s="27" t="e">
        <f t="shared" si="52"/>
        <v>#DIV/0!</v>
      </c>
      <c r="AF112" s="27" t="e">
        <f t="shared" si="53"/>
        <v>#DIV/0!</v>
      </c>
      <c r="AG112" s="27" t="e">
        <f t="shared" si="54"/>
        <v>#DIV/0!</v>
      </c>
      <c r="AH112" s="27" t="e">
        <f t="shared" si="55"/>
        <v>#VALUE!</v>
      </c>
      <c r="AI112" s="27" t="e">
        <f t="shared" si="56"/>
        <v>#VALUE!</v>
      </c>
      <c r="AJ112" s="59">
        <f t="shared" si="57"/>
        <v>41729</v>
      </c>
      <c r="AK112" s="57">
        <f t="shared" si="58"/>
        <v>0</v>
      </c>
      <c r="AL112" s="57">
        <f t="shared" si="59"/>
        <v>1</v>
      </c>
      <c r="AM112" s="57">
        <f t="shared" si="60"/>
        <v>1900</v>
      </c>
      <c r="AN112" s="57">
        <f t="shared" si="61"/>
        <v>1900</v>
      </c>
      <c r="AO112" s="56" t="e">
        <f>DDB(D112,S112,M112,#REF!)</f>
        <v>#VALUE!</v>
      </c>
      <c r="AP112" s="59">
        <f t="shared" si="62"/>
        <v>0</v>
      </c>
      <c r="AQ112" s="60">
        <v>41730</v>
      </c>
      <c r="AR112" s="56">
        <f t="shared" si="71"/>
        <v>-41730</v>
      </c>
      <c r="AT112" s="58" t="e">
        <f t="shared" si="67"/>
        <v>#DIV/0!</v>
      </c>
      <c r="AU112" s="56">
        <f t="shared" si="68"/>
        <v>0</v>
      </c>
    </row>
    <row r="113" spans="1:47">
      <c r="A113" s="42" t="str">
        <f t="shared" si="63"/>
        <v/>
      </c>
      <c r="B113" s="61"/>
      <c r="C113" s="44"/>
      <c r="D113" s="44"/>
      <c r="E113" s="70"/>
      <c r="F113" s="46"/>
      <c r="G113" s="46"/>
      <c r="H113" s="47"/>
      <c r="I113" s="48"/>
      <c r="J113" s="49"/>
      <c r="K113" s="50">
        <f t="shared" si="64"/>
        <v>0</v>
      </c>
      <c r="L113" s="51" t="str">
        <f t="shared" si="65"/>
        <v/>
      </c>
      <c r="M113" s="51" t="str">
        <f t="shared" si="37"/>
        <v/>
      </c>
      <c r="N113" s="51" t="str">
        <f t="shared" si="38"/>
        <v/>
      </c>
      <c r="O113" s="52" t="e">
        <f t="shared" si="69"/>
        <v>#DIV/0!</v>
      </c>
      <c r="P113" s="53" t="str">
        <f t="shared" si="39"/>
        <v/>
      </c>
      <c r="Q113" s="54" t="e">
        <f t="shared" si="70"/>
        <v>#DIV/0!</v>
      </c>
      <c r="R113" s="54" t="e">
        <f t="shared" si="40"/>
        <v>#DIV/0!</v>
      </c>
      <c r="S113" s="53">
        <f t="shared" si="41"/>
        <v>0</v>
      </c>
      <c r="T113" s="53">
        <f t="shared" si="42"/>
        <v>0</v>
      </c>
      <c r="U113" s="53" t="e">
        <f t="shared" si="43"/>
        <v>#DIV/0!</v>
      </c>
      <c r="V113" s="53" t="str">
        <f t="shared" si="44"/>
        <v/>
      </c>
      <c r="W113" s="55" t="str">
        <f t="shared" si="45"/>
        <v>Charge from Profit &amp; Loss Account</v>
      </c>
      <c r="X113" s="27" t="e">
        <f t="shared" si="46"/>
        <v>#DIV/0!</v>
      </c>
      <c r="Y113" s="56" t="e">
        <f t="shared" si="66"/>
        <v>#VALUE!</v>
      </c>
      <c r="Z113" s="57">
        <f t="shared" si="47"/>
        <v>0</v>
      </c>
      <c r="AA113" s="57">
        <f t="shared" si="48"/>
        <v>1</v>
      </c>
      <c r="AB113" s="57">
        <f t="shared" si="49"/>
        <v>1900</v>
      </c>
      <c r="AC113" s="57">
        <f t="shared" si="50"/>
        <v>1900</v>
      </c>
      <c r="AD113" s="58">
        <f t="shared" si="51"/>
        <v>0</v>
      </c>
      <c r="AE113" s="27" t="e">
        <f t="shared" si="52"/>
        <v>#DIV/0!</v>
      </c>
      <c r="AF113" s="27" t="e">
        <f t="shared" si="53"/>
        <v>#DIV/0!</v>
      </c>
      <c r="AG113" s="27" t="e">
        <f t="shared" si="54"/>
        <v>#DIV/0!</v>
      </c>
      <c r="AH113" s="27" t="e">
        <f t="shared" si="55"/>
        <v>#VALUE!</v>
      </c>
      <c r="AI113" s="27" t="e">
        <f t="shared" si="56"/>
        <v>#VALUE!</v>
      </c>
      <c r="AJ113" s="59">
        <f t="shared" si="57"/>
        <v>41729</v>
      </c>
      <c r="AK113" s="57">
        <f t="shared" si="58"/>
        <v>0</v>
      </c>
      <c r="AL113" s="57">
        <f t="shared" si="59"/>
        <v>1</v>
      </c>
      <c r="AM113" s="57">
        <f t="shared" si="60"/>
        <v>1900</v>
      </c>
      <c r="AN113" s="57">
        <f t="shared" si="61"/>
        <v>1900</v>
      </c>
      <c r="AO113" s="56" t="e">
        <f>DDB(D113,S113,M113,#REF!)</f>
        <v>#VALUE!</v>
      </c>
      <c r="AP113" s="59">
        <f t="shared" si="62"/>
        <v>0</v>
      </c>
      <c r="AQ113" s="60">
        <v>41730</v>
      </c>
      <c r="AR113" s="56">
        <f t="shared" si="71"/>
        <v>-41730</v>
      </c>
      <c r="AT113" s="58" t="e">
        <f t="shared" si="67"/>
        <v>#DIV/0!</v>
      </c>
      <c r="AU113" s="56">
        <f t="shared" si="68"/>
        <v>0</v>
      </c>
    </row>
    <row r="114" spans="1:47">
      <c r="A114" s="42" t="str">
        <f t="shared" si="63"/>
        <v/>
      </c>
      <c r="B114" s="61"/>
      <c r="C114" s="44"/>
      <c r="D114" s="44"/>
      <c r="E114" s="70"/>
      <c r="F114" s="46"/>
      <c r="G114" s="46"/>
      <c r="H114" s="47"/>
      <c r="I114" s="48"/>
      <c r="J114" s="49"/>
      <c r="K114" s="50">
        <f t="shared" si="64"/>
        <v>0</v>
      </c>
      <c r="L114" s="51" t="str">
        <f t="shared" si="65"/>
        <v/>
      </c>
      <c r="M114" s="51" t="str">
        <f t="shared" si="37"/>
        <v/>
      </c>
      <c r="N114" s="51" t="str">
        <f t="shared" si="38"/>
        <v/>
      </c>
      <c r="O114" s="52" t="e">
        <f t="shared" si="69"/>
        <v>#DIV/0!</v>
      </c>
      <c r="P114" s="53" t="str">
        <f t="shared" si="39"/>
        <v/>
      </c>
      <c r="Q114" s="54" t="e">
        <f t="shared" si="70"/>
        <v>#DIV/0!</v>
      </c>
      <c r="R114" s="54" t="e">
        <f t="shared" si="40"/>
        <v>#DIV/0!</v>
      </c>
      <c r="S114" s="53">
        <f t="shared" si="41"/>
        <v>0</v>
      </c>
      <c r="T114" s="53">
        <f t="shared" si="42"/>
        <v>0</v>
      </c>
      <c r="U114" s="53" t="e">
        <f t="shared" si="43"/>
        <v>#DIV/0!</v>
      </c>
      <c r="V114" s="53" t="str">
        <f t="shared" si="44"/>
        <v/>
      </c>
      <c r="W114" s="55" t="str">
        <f t="shared" si="45"/>
        <v>Charge from Profit &amp; Loss Account</v>
      </c>
      <c r="X114" s="27" t="e">
        <f t="shared" si="46"/>
        <v>#DIV/0!</v>
      </c>
      <c r="Y114" s="56" t="e">
        <f t="shared" si="66"/>
        <v>#VALUE!</v>
      </c>
      <c r="Z114" s="57">
        <f t="shared" si="47"/>
        <v>0</v>
      </c>
      <c r="AA114" s="57">
        <f t="shared" si="48"/>
        <v>1</v>
      </c>
      <c r="AB114" s="57">
        <f t="shared" si="49"/>
        <v>1900</v>
      </c>
      <c r="AC114" s="57">
        <f t="shared" si="50"/>
        <v>1900</v>
      </c>
      <c r="AD114" s="58">
        <f t="shared" si="51"/>
        <v>0</v>
      </c>
      <c r="AE114" s="27" t="e">
        <f t="shared" si="52"/>
        <v>#DIV/0!</v>
      </c>
      <c r="AF114" s="27" t="e">
        <f t="shared" si="53"/>
        <v>#DIV/0!</v>
      </c>
      <c r="AG114" s="27" t="e">
        <f t="shared" si="54"/>
        <v>#DIV/0!</v>
      </c>
      <c r="AH114" s="27" t="e">
        <f t="shared" si="55"/>
        <v>#VALUE!</v>
      </c>
      <c r="AI114" s="27" t="e">
        <f t="shared" si="56"/>
        <v>#VALUE!</v>
      </c>
      <c r="AJ114" s="59">
        <f t="shared" si="57"/>
        <v>41729</v>
      </c>
      <c r="AK114" s="57">
        <f t="shared" si="58"/>
        <v>0</v>
      </c>
      <c r="AL114" s="57">
        <f t="shared" si="59"/>
        <v>1</v>
      </c>
      <c r="AM114" s="57">
        <f t="shared" si="60"/>
        <v>1900</v>
      </c>
      <c r="AN114" s="57">
        <f t="shared" si="61"/>
        <v>1900</v>
      </c>
      <c r="AO114" s="56" t="e">
        <f>DDB(D114,S114,M114,#REF!)</f>
        <v>#VALUE!</v>
      </c>
      <c r="AP114" s="59">
        <f t="shared" si="62"/>
        <v>0</v>
      </c>
      <c r="AQ114" s="60">
        <v>41730</v>
      </c>
      <c r="AR114" s="56">
        <f t="shared" si="71"/>
        <v>-41730</v>
      </c>
      <c r="AT114" s="58" t="e">
        <f t="shared" si="67"/>
        <v>#DIV/0!</v>
      </c>
      <c r="AU114" s="56">
        <f t="shared" si="68"/>
        <v>0</v>
      </c>
    </row>
    <row r="115" spans="1:47">
      <c r="A115" s="42" t="str">
        <f t="shared" si="63"/>
        <v/>
      </c>
      <c r="B115" s="61"/>
      <c r="C115" s="44"/>
      <c r="D115" s="44"/>
      <c r="E115" s="70"/>
      <c r="F115" s="46"/>
      <c r="G115" s="46"/>
      <c r="H115" s="47"/>
      <c r="I115" s="48"/>
      <c r="J115" s="49"/>
      <c r="K115" s="50">
        <f t="shared" si="64"/>
        <v>0</v>
      </c>
      <c r="L115" s="51" t="str">
        <f t="shared" si="65"/>
        <v/>
      </c>
      <c r="M115" s="51" t="str">
        <f t="shared" si="37"/>
        <v/>
      </c>
      <c r="N115" s="51" t="str">
        <f t="shared" si="38"/>
        <v/>
      </c>
      <c r="O115" s="52" t="e">
        <f t="shared" si="69"/>
        <v>#DIV/0!</v>
      </c>
      <c r="P115" s="53" t="str">
        <f t="shared" si="39"/>
        <v/>
      </c>
      <c r="Q115" s="54" t="e">
        <f t="shared" si="70"/>
        <v>#DIV/0!</v>
      </c>
      <c r="R115" s="54" t="e">
        <f t="shared" si="40"/>
        <v>#DIV/0!</v>
      </c>
      <c r="S115" s="53">
        <f t="shared" si="41"/>
        <v>0</v>
      </c>
      <c r="T115" s="53">
        <f t="shared" si="42"/>
        <v>0</v>
      </c>
      <c r="U115" s="53" t="e">
        <f t="shared" si="43"/>
        <v>#DIV/0!</v>
      </c>
      <c r="V115" s="53" t="str">
        <f t="shared" si="44"/>
        <v/>
      </c>
      <c r="W115" s="55" t="str">
        <f t="shared" si="45"/>
        <v>Charge from Profit &amp; Loss Account</v>
      </c>
      <c r="X115" s="27" t="e">
        <f t="shared" si="46"/>
        <v>#DIV/0!</v>
      </c>
      <c r="Y115" s="56" t="e">
        <f t="shared" si="66"/>
        <v>#VALUE!</v>
      </c>
      <c r="Z115" s="57">
        <f t="shared" si="47"/>
        <v>0</v>
      </c>
      <c r="AA115" s="57">
        <f t="shared" si="48"/>
        <v>1</v>
      </c>
      <c r="AB115" s="57">
        <f t="shared" si="49"/>
        <v>1900</v>
      </c>
      <c r="AC115" s="57">
        <f t="shared" si="50"/>
        <v>1900</v>
      </c>
      <c r="AD115" s="58">
        <f t="shared" si="51"/>
        <v>0</v>
      </c>
      <c r="AE115" s="27" t="e">
        <f t="shared" si="52"/>
        <v>#DIV/0!</v>
      </c>
      <c r="AF115" s="27" t="e">
        <f t="shared" si="53"/>
        <v>#DIV/0!</v>
      </c>
      <c r="AG115" s="27" t="e">
        <f t="shared" si="54"/>
        <v>#DIV/0!</v>
      </c>
      <c r="AH115" s="27" t="e">
        <f t="shared" si="55"/>
        <v>#VALUE!</v>
      </c>
      <c r="AI115" s="27" t="e">
        <f t="shared" si="56"/>
        <v>#VALUE!</v>
      </c>
      <c r="AJ115" s="59">
        <f t="shared" si="57"/>
        <v>41729</v>
      </c>
      <c r="AK115" s="57">
        <f t="shared" si="58"/>
        <v>0</v>
      </c>
      <c r="AL115" s="57">
        <f t="shared" si="59"/>
        <v>1</v>
      </c>
      <c r="AM115" s="57">
        <f t="shared" si="60"/>
        <v>1900</v>
      </c>
      <c r="AN115" s="57">
        <f t="shared" si="61"/>
        <v>1900</v>
      </c>
      <c r="AO115" s="56" t="e">
        <f>DDB(D115,S115,M115,#REF!)</f>
        <v>#VALUE!</v>
      </c>
      <c r="AP115" s="59">
        <f t="shared" si="62"/>
        <v>0</v>
      </c>
      <c r="AQ115" s="60">
        <v>41730</v>
      </c>
      <c r="AR115" s="56">
        <f t="shared" si="71"/>
        <v>-41730</v>
      </c>
      <c r="AT115" s="58" t="e">
        <f t="shared" si="67"/>
        <v>#DIV/0!</v>
      </c>
      <c r="AU115" s="56">
        <f t="shared" si="68"/>
        <v>0</v>
      </c>
    </row>
    <row r="116" spans="1:47">
      <c r="A116" s="42" t="str">
        <f t="shared" si="63"/>
        <v/>
      </c>
      <c r="B116" s="61"/>
      <c r="C116" s="44"/>
      <c r="D116" s="44"/>
      <c r="E116" s="70"/>
      <c r="F116" s="46"/>
      <c r="G116" s="46"/>
      <c r="H116" s="47"/>
      <c r="I116" s="48"/>
      <c r="J116" s="49"/>
      <c r="K116" s="50">
        <f t="shared" si="64"/>
        <v>0</v>
      </c>
      <c r="L116" s="51" t="str">
        <f t="shared" si="65"/>
        <v/>
      </c>
      <c r="M116" s="51" t="str">
        <f t="shared" si="37"/>
        <v/>
      </c>
      <c r="N116" s="51" t="str">
        <f t="shared" si="38"/>
        <v/>
      </c>
      <c r="O116" s="52" t="e">
        <f t="shared" si="69"/>
        <v>#DIV/0!</v>
      </c>
      <c r="P116" s="53" t="str">
        <f t="shared" si="39"/>
        <v/>
      </c>
      <c r="Q116" s="54" t="e">
        <f t="shared" si="70"/>
        <v>#DIV/0!</v>
      </c>
      <c r="R116" s="54" t="e">
        <f t="shared" si="40"/>
        <v>#DIV/0!</v>
      </c>
      <c r="S116" s="53">
        <f t="shared" si="41"/>
        <v>0</v>
      </c>
      <c r="T116" s="53">
        <f t="shared" si="42"/>
        <v>0</v>
      </c>
      <c r="U116" s="53" t="e">
        <f t="shared" si="43"/>
        <v>#DIV/0!</v>
      </c>
      <c r="V116" s="53" t="str">
        <f t="shared" si="44"/>
        <v/>
      </c>
      <c r="W116" s="55" t="str">
        <f t="shared" si="45"/>
        <v>Charge from Profit &amp; Loss Account</v>
      </c>
      <c r="X116" s="27" t="e">
        <f t="shared" si="46"/>
        <v>#DIV/0!</v>
      </c>
      <c r="Y116" s="56" t="e">
        <f t="shared" si="66"/>
        <v>#VALUE!</v>
      </c>
      <c r="Z116" s="57">
        <f t="shared" si="47"/>
        <v>0</v>
      </c>
      <c r="AA116" s="57">
        <f t="shared" si="48"/>
        <v>1</v>
      </c>
      <c r="AB116" s="57">
        <f t="shared" si="49"/>
        <v>1900</v>
      </c>
      <c r="AC116" s="57">
        <f t="shared" si="50"/>
        <v>1900</v>
      </c>
      <c r="AD116" s="58">
        <f t="shared" si="51"/>
        <v>0</v>
      </c>
      <c r="AE116" s="27" t="e">
        <f t="shared" si="52"/>
        <v>#DIV/0!</v>
      </c>
      <c r="AF116" s="27" t="e">
        <f t="shared" si="53"/>
        <v>#DIV/0!</v>
      </c>
      <c r="AG116" s="27" t="e">
        <f t="shared" si="54"/>
        <v>#DIV/0!</v>
      </c>
      <c r="AH116" s="27" t="e">
        <f t="shared" si="55"/>
        <v>#VALUE!</v>
      </c>
      <c r="AI116" s="27" t="e">
        <f t="shared" si="56"/>
        <v>#VALUE!</v>
      </c>
      <c r="AJ116" s="59">
        <f t="shared" si="57"/>
        <v>41729</v>
      </c>
      <c r="AK116" s="57">
        <f t="shared" si="58"/>
        <v>0</v>
      </c>
      <c r="AL116" s="57">
        <f t="shared" si="59"/>
        <v>1</v>
      </c>
      <c r="AM116" s="57">
        <f t="shared" si="60"/>
        <v>1900</v>
      </c>
      <c r="AN116" s="57">
        <f t="shared" si="61"/>
        <v>1900</v>
      </c>
      <c r="AO116" s="56" t="e">
        <f>DDB(D116,S116,M116,#REF!)</f>
        <v>#VALUE!</v>
      </c>
      <c r="AP116" s="59">
        <f t="shared" si="62"/>
        <v>0</v>
      </c>
      <c r="AQ116" s="60">
        <v>41730</v>
      </c>
      <c r="AR116" s="56">
        <f t="shared" si="71"/>
        <v>-41730</v>
      </c>
      <c r="AT116" s="58" t="e">
        <f t="shared" si="67"/>
        <v>#DIV/0!</v>
      </c>
      <c r="AU116" s="56">
        <f t="shared" si="68"/>
        <v>0</v>
      </c>
    </row>
    <row r="117" spans="1:47">
      <c r="A117" s="42" t="str">
        <f t="shared" si="63"/>
        <v/>
      </c>
      <c r="B117" s="61"/>
      <c r="C117" s="44"/>
      <c r="D117" s="44"/>
      <c r="E117" s="70"/>
      <c r="F117" s="46"/>
      <c r="G117" s="46"/>
      <c r="H117" s="47"/>
      <c r="I117" s="48"/>
      <c r="J117" s="49"/>
      <c r="K117" s="50">
        <f t="shared" si="64"/>
        <v>0</v>
      </c>
      <c r="L117" s="51" t="str">
        <f t="shared" si="65"/>
        <v/>
      </c>
      <c r="M117" s="51" t="str">
        <f t="shared" si="37"/>
        <v/>
      </c>
      <c r="N117" s="51" t="str">
        <f t="shared" si="38"/>
        <v/>
      </c>
      <c r="O117" s="52" t="e">
        <f t="shared" si="69"/>
        <v>#DIV/0!</v>
      </c>
      <c r="P117" s="53" t="str">
        <f t="shared" si="39"/>
        <v/>
      </c>
      <c r="Q117" s="54" t="e">
        <f t="shared" si="70"/>
        <v>#DIV/0!</v>
      </c>
      <c r="R117" s="54" t="e">
        <f t="shared" si="40"/>
        <v>#DIV/0!</v>
      </c>
      <c r="S117" s="53">
        <f t="shared" si="41"/>
        <v>0</v>
      </c>
      <c r="T117" s="53">
        <f t="shared" si="42"/>
        <v>0</v>
      </c>
      <c r="U117" s="53" t="e">
        <f t="shared" si="43"/>
        <v>#DIV/0!</v>
      </c>
      <c r="V117" s="53" t="str">
        <f t="shared" si="44"/>
        <v/>
      </c>
      <c r="W117" s="55" t="str">
        <f t="shared" si="45"/>
        <v>Charge from Profit &amp; Loss Account</v>
      </c>
      <c r="X117" s="27" t="e">
        <f t="shared" si="46"/>
        <v>#DIV/0!</v>
      </c>
      <c r="Y117" s="56" t="e">
        <f t="shared" si="66"/>
        <v>#VALUE!</v>
      </c>
      <c r="Z117" s="57">
        <f t="shared" si="47"/>
        <v>0</v>
      </c>
      <c r="AA117" s="57">
        <f t="shared" si="48"/>
        <v>1</v>
      </c>
      <c r="AB117" s="57">
        <f t="shared" si="49"/>
        <v>1900</v>
      </c>
      <c r="AC117" s="57">
        <f t="shared" si="50"/>
        <v>1900</v>
      </c>
      <c r="AD117" s="58">
        <f t="shared" si="51"/>
        <v>0</v>
      </c>
      <c r="AE117" s="27" t="e">
        <f t="shared" si="52"/>
        <v>#DIV/0!</v>
      </c>
      <c r="AF117" s="27" t="e">
        <f t="shared" si="53"/>
        <v>#DIV/0!</v>
      </c>
      <c r="AG117" s="27" t="e">
        <f t="shared" si="54"/>
        <v>#DIV/0!</v>
      </c>
      <c r="AH117" s="27" t="e">
        <f t="shared" si="55"/>
        <v>#VALUE!</v>
      </c>
      <c r="AI117" s="27" t="e">
        <f t="shared" si="56"/>
        <v>#VALUE!</v>
      </c>
      <c r="AJ117" s="59">
        <f t="shared" si="57"/>
        <v>41729</v>
      </c>
      <c r="AK117" s="57">
        <f t="shared" si="58"/>
        <v>0</v>
      </c>
      <c r="AL117" s="57">
        <f t="shared" si="59"/>
        <v>1</v>
      </c>
      <c r="AM117" s="57">
        <f t="shared" si="60"/>
        <v>1900</v>
      </c>
      <c r="AN117" s="57">
        <f t="shared" si="61"/>
        <v>1900</v>
      </c>
      <c r="AO117" s="56" t="e">
        <f>DDB(D117,S117,M117,#REF!)</f>
        <v>#VALUE!</v>
      </c>
      <c r="AP117" s="59">
        <f t="shared" si="62"/>
        <v>0</v>
      </c>
      <c r="AQ117" s="60">
        <v>41730</v>
      </c>
      <c r="AR117" s="56">
        <f t="shared" si="71"/>
        <v>-41730</v>
      </c>
      <c r="AT117" s="58" t="e">
        <f t="shared" si="67"/>
        <v>#DIV/0!</v>
      </c>
      <c r="AU117" s="56">
        <f t="shared" si="68"/>
        <v>0</v>
      </c>
    </row>
    <row r="118" spans="1:47">
      <c r="A118" s="42" t="str">
        <f t="shared" si="63"/>
        <v/>
      </c>
      <c r="B118" s="61"/>
      <c r="C118" s="44"/>
      <c r="D118" s="44"/>
      <c r="E118" s="70"/>
      <c r="F118" s="46"/>
      <c r="G118" s="46"/>
      <c r="H118" s="47"/>
      <c r="I118" s="48"/>
      <c r="J118" s="49"/>
      <c r="K118" s="50">
        <f t="shared" si="64"/>
        <v>0</v>
      </c>
      <c r="L118" s="51" t="str">
        <f t="shared" si="65"/>
        <v/>
      </c>
      <c r="M118" s="51" t="str">
        <f t="shared" si="37"/>
        <v/>
      </c>
      <c r="N118" s="51" t="str">
        <f t="shared" si="38"/>
        <v/>
      </c>
      <c r="O118" s="52" t="e">
        <f t="shared" si="69"/>
        <v>#DIV/0!</v>
      </c>
      <c r="P118" s="53" t="str">
        <f t="shared" si="39"/>
        <v/>
      </c>
      <c r="Q118" s="54" t="e">
        <f t="shared" si="70"/>
        <v>#DIV/0!</v>
      </c>
      <c r="R118" s="54" t="e">
        <f t="shared" si="40"/>
        <v>#DIV/0!</v>
      </c>
      <c r="S118" s="53">
        <f t="shared" si="41"/>
        <v>0</v>
      </c>
      <c r="T118" s="53">
        <f t="shared" si="42"/>
        <v>0</v>
      </c>
      <c r="U118" s="53" t="e">
        <f t="shared" si="43"/>
        <v>#DIV/0!</v>
      </c>
      <c r="V118" s="53" t="str">
        <f t="shared" si="44"/>
        <v/>
      </c>
      <c r="W118" s="55" t="str">
        <f t="shared" si="45"/>
        <v>Charge from Profit &amp; Loss Account</v>
      </c>
      <c r="X118" s="27" t="e">
        <f t="shared" si="46"/>
        <v>#DIV/0!</v>
      </c>
      <c r="Y118" s="56" t="e">
        <f t="shared" si="66"/>
        <v>#VALUE!</v>
      </c>
      <c r="Z118" s="57">
        <f t="shared" si="47"/>
        <v>0</v>
      </c>
      <c r="AA118" s="57">
        <f t="shared" si="48"/>
        <v>1</v>
      </c>
      <c r="AB118" s="57">
        <f t="shared" si="49"/>
        <v>1900</v>
      </c>
      <c r="AC118" s="57">
        <f t="shared" si="50"/>
        <v>1900</v>
      </c>
      <c r="AD118" s="58">
        <f t="shared" si="51"/>
        <v>0</v>
      </c>
      <c r="AE118" s="27" t="e">
        <f t="shared" si="52"/>
        <v>#DIV/0!</v>
      </c>
      <c r="AF118" s="27" t="e">
        <f t="shared" si="53"/>
        <v>#DIV/0!</v>
      </c>
      <c r="AG118" s="27" t="e">
        <f t="shared" si="54"/>
        <v>#DIV/0!</v>
      </c>
      <c r="AH118" s="27" t="e">
        <f t="shared" si="55"/>
        <v>#VALUE!</v>
      </c>
      <c r="AI118" s="27" t="e">
        <f t="shared" si="56"/>
        <v>#VALUE!</v>
      </c>
      <c r="AJ118" s="59">
        <f t="shared" si="57"/>
        <v>41729</v>
      </c>
      <c r="AK118" s="57">
        <f t="shared" si="58"/>
        <v>0</v>
      </c>
      <c r="AL118" s="57">
        <f t="shared" si="59"/>
        <v>1</v>
      </c>
      <c r="AM118" s="57">
        <f t="shared" si="60"/>
        <v>1900</v>
      </c>
      <c r="AN118" s="57">
        <f t="shared" si="61"/>
        <v>1900</v>
      </c>
      <c r="AO118" s="56" t="e">
        <f>DDB(D118,S118,M118,#REF!)</f>
        <v>#VALUE!</v>
      </c>
      <c r="AP118" s="59">
        <f t="shared" si="62"/>
        <v>0</v>
      </c>
      <c r="AQ118" s="60">
        <v>41730</v>
      </c>
      <c r="AR118" s="56">
        <f t="shared" si="71"/>
        <v>-41730</v>
      </c>
      <c r="AT118" s="58" t="e">
        <f t="shared" si="67"/>
        <v>#DIV/0!</v>
      </c>
      <c r="AU118" s="56">
        <f t="shared" si="68"/>
        <v>0</v>
      </c>
    </row>
    <row r="119" spans="1:47">
      <c r="A119" s="42" t="str">
        <f t="shared" si="63"/>
        <v/>
      </c>
      <c r="B119" s="61"/>
      <c r="C119" s="44"/>
      <c r="D119" s="44"/>
      <c r="E119" s="70"/>
      <c r="F119" s="46"/>
      <c r="G119" s="46"/>
      <c r="H119" s="47"/>
      <c r="I119" s="48"/>
      <c r="J119" s="49"/>
      <c r="K119" s="50">
        <f t="shared" si="64"/>
        <v>0</v>
      </c>
      <c r="L119" s="51" t="str">
        <f t="shared" si="65"/>
        <v/>
      </c>
      <c r="M119" s="51" t="str">
        <f t="shared" si="37"/>
        <v/>
      </c>
      <c r="N119" s="51" t="str">
        <f t="shared" si="38"/>
        <v/>
      </c>
      <c r="O119" s="52" t="e">
        <f t="shared" si="69"/>
        <v>#DIV/0!</v>
      </c>
      <c r="P119" s="53" t="str">
        <f t="shared" si="39"/>
        <v/>
      </c>
      <c r="Q119" s="54" t="e">
        <f t="shared" si="70"/>
        <v>#DIV/0!</v>
      </c>
      <c r="R119" s="54" t="e">
        <f t="shared" si="40"/>
        <v>#DIV/0!</v>
      </c>
      <c r="S119" s="53">
        <f t="shared" si="41"/>
        <v>0</v>
      </c>
      <c r="T119" s="53">
        <f t="shared" si="42"/>
        <v>0</v>
      </c>
      <c r="U119" s="53" t="e">
        <f t="shared" si="43"/>
        <v>#DIV/0!</v>
      </c>
      <c r="V119" s="53" t="str">
        <f t="shared" si="44"/>
        <v/>
      </c>
      <c r="W119" s="55" t="str">
        <f t="shared" si="45"/>
        <v>Charge from Profit &amp; Loss Account</v>
      </c>
      <c r="X119" s="27" t="e">
        <f t="shared" si="46"/>
        <v>#DIV/0!</v>
      </c>
      <c r="Y119" s="56" t="e">
        <f t="shared" si="66"/>
        <v>#VALUE!</v>
      </c>
      <c r="Z119" s="57">
        <f t="shared" si="47"/>
        <v>0</v>
      </c>
      <c r="AA119" s="57">
        <f t="shared" si="48"/>
        <v>1</v>
      </c>
      <c r="AB119" s="57">
        <f t="shared" si="49"/>
        <v>1900</v>
      </c>
      <c r="AC119" s="57">
        <f t="shared" si="50"/>
        <v>1900</v>
      </c>
      <c r="AD119" s="58">
        <f t="shared" si="51"/>
        <v>0</v>
      </c>
      <c r="AE119" s="27" t="e">
        <f t="shared" si="52"/>
        <v>#DIV/0!</v>
      </c>
      <c r="AF119" s="27" t="e">
        <f t="shared" si="53"/>
        <v>#DIV/0!</v>
      </c>
      <c r="AG119" s="27" t="e">
        <f t="shared" si="54"/>
        <v>#DIV/0!</v>
      </c>
      <c r="AH119" s="27" t="e">
        <f t="shared" si="55"/>
        <v>#VALUE!</v>
      </c>
      <c r="AI119" s="27" t="e">
        <f t="shared" si="56"/>
        <v>#VALUE!</v>
      </c>
      <c r="AJ119" s="59">
        <f t="shared" si="57"/>
        <v>41729</v>
      </c>
      <c r="AK119" s="57">
        <f t="shared" si="58"/>
        <v>0</v>
      </c>
      <c r="AL119" s="57">
        <f t="shared" si="59"/>
        <v>1</v>
      </c>
      <c r="AM119" s="57">
        <f t="shared" si="60"/>
        <v>1900</v>
      </c>
      <c r="AN119" s="57">
        <f t="shared" si="61"/>
        <v>1900</v>
      </c>
      <c r="AO119" s="56" t="e">
        <f>DDB(D119,S119,M119,#REF!)</f>
        <v>#VALUE!</v>
      </c>
      <c r="AP119" s="59">
        <f t="shared" si="62"/>
        <v>0</v>
      </c>
      <c r="AQ119" s="60">
        <v>41730</v>
      </c>
      <c r="AR119" s="56">
        <f t="shared" si="71"/>
        <v>-41730</v>
      </c>
      <c r="AT119" s="58" t="e">
        <f t="shared" si="67"/>
        <v>#DIV/0!</v>
      </c>
      <c r="AU119" s="56">
        <f t="shared" si="68"/>
        <v>0</v>
      </c>
    </row>
    <row r="120" spans="1:47">
      <c r="A120" s="42" t="str">
        <f t="shared" si="63"/>
        <v/>
      </c>
      <c r="B120" s="61"/>
      <c r="C120" s="44"/>
      <c r="D120" s="44"/>
      <c r="E120" s="70"/>
      <c r="F120" s="46"/>
      <c r="G120" s="46"/>
      <c r="H120" s="47"/>
      <c r="I120" s="48"/>
      <c r="J120" s="49"/>
      <c r="K120" s="50">
        <f t="shared" si="64"/>
        <v>0</v>
      </c>
      <c r="L120" s="51" t="str">
        <f t="shared" si="65"/>
        <v/>
      </c>
      <c r="M120" s="51" t="str">
        <f t="shared" si="37"/>
        <v/>
      </c>
      <c r="N120" s="51" t="str">
        <f t="shared" si="38"/>
        <v/>
      </c>
      <c r="O120" s="52" t="e">
        <f t="shared" si="69"/>
        <v>#DIV/0!</v>
      </c>
      <c r="P120" s="53" t="str">
        <f t="shared" si="39"/>
        <v/>
      </c>
      <c r="Q120" s="54" t="e">
        <f t="shared" si="70"/>
        <v>#DIV/0!</v>
      </c>
      <c r="R120" s="54" t="e">
        <f t="shared" si="40"/>
        <v>#DIV/0!</v>
      </c>
      <c r="S120" s="53">
        <f t="shared" si="41"/>
        <v>0</v>
      </c>
      <c r="T120" s="53">
        <f t="shared" si="42"/>
        <v>0</v>
      </c>
      <c r="U120" s="53" t="e">
        <f t="shared" si="43"/>
        <v>#DIV/0!</v>
      </c>
      <c r="V120" s="53" t="str">
        <f t="shared" si="44"/>
        <v/>
      </c>
      <c r="W120" s="55" t="str">
        <f t="shared" si="45"/>
        <v>Charge from Profit &amp; Loss Account</v>
      </c>
      <c r="X120" s="27" t="e">
        <f t="shared" si="46"/>
        <v>#DIV/0!</v>
      </c>
      <c r="Y120" s="56" t="e">
        <f t="shared" si="66"/>
        <v>#VALUE!</v>
      </c>
      <c r="Z120" s="57">
        <f t="shared" si="47"/>
        <v>0</v>
      </c>
      <c r="AA120" s="57">
        <f t="shared" si="48"/>
        <v>1</v>
      </c>
      <c r="AB120" s="57">
        <f t="shared" si="49"/>
        <v>1900</v>
      </c>
      <c r="AC120" s="57">
        <f t="shared" si="50"/>
        <v>1900</v>
      </c>
      <c r="AD120" s="58">
        <f t="shared" si="51"/>
        <v>0</v>
      </c>
      <c r="AE120" s="27" t="e">
        <f t="shared" si="52"/>
        <v>#DIV/0!</v>
      </c>
      <c r="AF120" s="27" t="e">
        <f t="shared" si="53"/>
        <v>#DIV/0!</v>
      </c>
      <c r="AG120" s="27" t="e">
        <f t="shared" si="54"/>
        <v>#DIV/0!</v>
      </c>
      <c r="AH120" s="27" t="e">
        <f t="shared" si="55"/>
        <v>#VALUE!</v>
      </c>
      <c r="AI120" s="27" t="e">
        <f t="shared" si="56"/>
        <v>#VALUE!</v>
      </c>
      <c r="AJ120" s="59">
        <f t="shared" si="57"/>
        <v>41729</v>
      </c>
      <c r="AK120" s="57">
        <f t="shared" si="58"/>
        <v>0</v>
      </c>
      <c r="AL120" s="57">
        <f t="shared" si="59"/>
        <v>1</v>
      </c>
      <c r="AM120" s="57">
        <f t="shared" si="60"/>
        <v>1900</v>
      </c>
      <c r="AN120" s="57">
        <f t="shared" si="61"/>
        <v>1900</v>
      </c>
      <c r="AO120" s="56" t="e">
        <f>DDB(D120,S120,M120,#REF!)</f>
        <v>#VALUE!</v>
      </c>
      <c r="AP120" s="59">
        <f t="shared" si="62"/>
        <v>0</v>
      </c>
      <c r="AQ120" s="60">
        <v>41730</v>
      </c>
      <c r="AR120" s="56">
        <f t="shared" si="71"/>
        <v>-41730</v>
      </c>
      <c r="AT120" s="58" t="e">
        <f t="shared" si="67"/>
        <v>#DIV/0!</v>
      </c>
      <c r="AU120" s="56">
        <f t="shared" si="68"/>
        <v>0</v>
      </c>
    </row>
    <row r="121" spans="1:47">
      <c r="A121" s="42" t="str">
        <f t="shared" si="63"/>
        <v/>
      </c>
      <c r="B121" s="71"/>
      <c r="C121" s="44"/>
      <c r="D121" s="44"/>
      <c r="E121" s="72"/>
      <c r="F121" s="46"/>
      <c r="G121" s="46"/>
      <c r="H121" s="47"/>
      <c r="I121" s="48"/>
      <c r="J121" s="49"/>
      <c r="K121" s="50">
        <f t="shared" si="64"/>
        <v>0</v>
      </c>
      <c r="L121" s="51" t="str">
        <f t="shared" si="65"/>
        <v/>
      </c>
      <c r="M121" s="51" t="str">
        <f t="shared" si="37"/>
        <v/>
      </c>
      <c r="N121" s="51" t="str">
        <f t="shared" si="38"/>
        <v/>
      </c>
      <c r="O121" s="52" t="e">
        <f t="shared" si="69"/>
        <v>#DIV/0!</v>
      </c>
      <c r="P121" s="53" t="str">
        <f t="shared" si="39"/>
        <v/>
      </c>
      <c r="Q121" s="54" t="e">
        <f t="shared" si="70"/>
        <v>#DIV/0!</v>
      </c>
      <c r="R121" s="54" t="e">
        <f t="shared" si="40"/>
        <v>#DIV/0!</v>
      </c>
      <c r="S121" s="53">
        <f t="shared" si="41"/>
        <v>0</v>
      </c>
      <c r="T121" s="53">
        <f t="shared" si="42"/>
        <v>0</v>
      </c>
      <c r="U121" s="53" t="e">
        <f t="shared" si="43"/>
        <v>#DIV/0!</v>
      </c>
      <c r="V121" s="53" t="str">
        <f t="shared" si="44"/>
        <v/>
      </c>
      <c r="W121" s="55" t="str">
        <f t="shared" si="45"/>
        <v>Charge from Profit &amp; Loss Account</v>
      </c>
      <c r="X121" s="27" t="e">
        <f t="shared" si="46"/>
        <v>#DIV/0!</v>
      </c>
      <c r="Y121" s="56" t="e">
        <f t="shared" si="66"/>
        <v>#VALUE!</v>
      </c>
      <c r="Z121" s="57">
        <f t="shared" si="47"/>
        <v>0</v>
      </c>
      <c r="AA121" s="57">
        <f t="shared" si="48"/>
        <v>1</v>
      </c>
      <c r="AB121" s="57">
        <f t="shared" si="49"/>
        <v>1900</v>
      </c>
      <c r="AC121" s="57">
        <f t="shared" si="50"/>
        <v>1900</v>
      </c>
      <c r="AD121" s="58">
        <f t="shared" si="51"/>
        <v>0</v>
      </c>
      <c r="AE121" s="27" t="e">
        <f t="shared" si="52"/>
        <v>#DIV/0!</v>
      </c>
      <c r="AF121" s="27" t="e">
        <f t="shared" si="53"/>
        <v>#DIV/0!</v>
      </c>
      <c r="AG121" s="27" t="e">
        <f t="shared" si="54"/>
        <v>#DIV/0!</v>
      </c>
      <c r="AH121" s="27" t="e">
        <f t="shared" si="55"/>
        <v>#VALUE!</v>
      </c>
      <c r="AI121" s="27" t="e">
        <f t="shared" si="56"/>
        <v>#VALUE!</v>
      </c>
      <c r="AJ121" s="59">
        <f t="shared" si="57"/>
        <v>41729</v>
      </c>
      <c r="AK121" s="57">
        <f t="shared" si="58"/>
        <v>0</v>
      </c>
      <c r="AL121" s="57">
        <f t="shared" si="59"/>
        <v>1</v>
      </c>
      <c r="AM121" s="57">
        <f t="shared" si="60"/>
        <v>1900</v>
      </c>
      <c r="AN121" s="57">
        <f t="shared" si="61"/>
        <v>1900</v>
      </c>
      <c r="AO121" s="56" t="e">
        <f>DDB(D121,S121,M121,#REF!)</f>
        <v>#VALUE!</v>
      </c>
      <c r="AP121" s="59">
        <f t="shared" si="62"/>
        <v>0</v>
      </c>
      <c r="AQ121" s="60">
        <v>41730</v>
      </c>
      <c r="AR121" s="56">
        <f t="shared" si="71"/>
        <v>-41730</v>
      </c>
      <c r="AT121" s="58" t="e">
        <f t="shared" si="67"/>
        <v>#DIV/0!</v>
      </c>
      <c r="AU121" s="56">
        <f t="shared" si="68"/>
        <v>0</v>
      </c>
    </row>
    <row r="122" spans="1:47">
      <c r="A122" s="42" t="str">
        <f t="shared" si="63"/>
        <v/>
      </c>
      <c r="B122" s="71"/>
      <c r="C122" s="44"/>
      <c r="D122" s="44"/>
      <c r="E122" s="72"/>
      <c r="F122" s="46"/>
      <c r="G122" s="46"/>
      <c r="H122" s="47"/>
      <c r="I122" s="48"/>
      <c r="J122" s="49"/>
      <c r="K122" s="50">
        <f t="shared" si="64"/>
        <v>0</v>
      </c>
      <c r="L122" s="51" t="str">
        <f t="shared" si="65"/>
        <v/>
      </c>
      <c r="M122" s="51" t="str">
        <f t="shared" si="37"/>
        <v/>
      </c>
      <c r="N122" s="51" t="str">
        <f t="shared" si="38"/>
        <v/>
      </c>
      <c r="O122" s="52" t="e">
        <f t="shared" si="69"/>
        <v>#DIV/0!</v>
      </c>
      <c r="P122" s="53" t="str">
        <f t="shared" si="39"/>
        <v/>
      </c>
      <c r="Q122" s="54" t="e">
        <f t="shared" si="70"/>
        <v>#DIV/0!</v>
      </c>
      <c r="R122" s="54" t="e">
        <f t="shared" si="40"/>
        <v>#DIV/0!</v>
      </c>
      <c r="S122" s="53">
        <f t="shared" si="41"/>
        <v>0</v>
      </c>
      <c r="T122" s="53">
        <f t="shared" si="42"/>
        <v>0</v>
      </c>
      <c r="U122" s="53" t="e">
        <f t="shared" si="43"/>
        <v>#DIV/0!</v>
      </c>
      <c r="V122" s="53" t="str">
        <f t="shared" si="44"/>
        <v/>
      </c>
      <c r="W122" s="55" t="str">
        <f t="shared" si="45"/>
        <v>Charge from Profit &amp; Loss Account</v>
      </c>
      <c r="X122" s="27" t="e">
        <f t="shared" si="46"/>
        <v>#DIV/0!</v>
      </c>
      <c r="Y122" s="56" t="e">
        <f t="shared" si="66"/>
        <v>#VALUE!</v>
      </c>
      <c r="Z122" s="57">
        <f t="shared" si="47"/>
        <v>0</v>
      </c>
      <c r="AA122" s="57">
        <f t="shared" si="48"/>
        <v>1</v>
      </c>
      <c r="AB122" s="57">
        <f t="shared" si="49"/>
        <v>1900</v>
      </c>
      <c r="AC122" s="57">
        <f t="shared" si="50"/>
        <v>1900</v>
      </c>
      <c r="AD122" s="58">
        <f t="shared" si="51"/>
        <v>0</v>
      </c>
      <c r="AE122" s="27" t="e">
        <f t="shared" si="52"/>
        <v>#DIV/0!</v>
      </c>
      <c r="AF122" s="27" t="e">
        <f t="shared" si="53"/>
        <v>#DIV/0!</v>
      </c>
      <c r="AG122" s="27" t="e">
        <f t="shared" si="54"/>
        <v>#DIV/0!</v>
      </c>
      <c r="AH122" s="27" t="e">
        <f t="shared" si="55"/>
        <v>#VALUE!</v>
      </c>
      <c r="AI122" s="27" t="e">
        <f t="shared" si="56"/>
        <v>#VALUE!</v>
      </c>
      <c r="AJ122" s="59">
        <f t="shared" si="57"/>
        <v>41729</v>
      </c>
      <c r="AK122" s="57">
        <f t="shared" si="58"/>
        <v>0</v>
      </c>
      <c r="AL122" s="57">
        <f t="shared" si="59"/>
        <v>1</v>
      </c>
      <c r="AM122" s="57">
        <f t="shared" si="60"/>
        <v>1900</v>
      </c>
      <c r="AN122" s="57">
        <f t="shared" si="61"/>
        <v>1900</v>
      </c>
      <c r="AO122" s="56" t="e">
        <f>DDB(D122,S122,M122,#REF!)</f>
        <v>#VALUE!</v>
      </c>
      <c r="AP122" s="59">
        <f t="shared" si="62"/>
        <v>0</v>
      </c>
      <c r="AQ122" s="60">
        <v>41730</v>
      </c>
      <c r="AR122" s="56">
        <f t="shared" si="71"/>
        <v>-41730</v>
      </c>
      <c r="AT122" s="58" t="e">
        <f t="shared" si="67"/>
        <v>#DIV/0!</v>
      </c>
      <c r="AU122" s="56">
        <f t="shared" si="68"/>
        <v>0</v>
      </c>
    </row>
    <row r="123" spans="1:47">
      <c r="A123" s="42" t="str">
        <f t="shared" si="63"/>
        <v/>
      </c>
      <c r="B123" s="74"/>
      <c r="C123" s="46"/>
      <c r="D123" s="46"/>
      <c r="E123" s="75"/>
      <c r="F123" s="46"/>
      <c r="G123" s="76"/>
      <c r="H123" s="77"/>
      <c r="I123" s="48"/>
      <c r="J123" s="49"/>
      <c r="K123" s="50">
        <f t="shared" si="64"/>
        <v>0</v>
      </c>
      <c r="L123" s="51" t="str">
        <f t="shared" si="65"/>
        <v/>
      </c>
      <c r="M123" s="51" t="str">
        <f t="shared" si="37"/>
        <v/>
      </c>
      <c r="N123" s="51" t="str">
        <f t="shared" si="38"/>
        <v/>
      </c>
      <c r="O123" s="52" t="e">
        <f t="shared" si="69"/>
        <v>#DIV/0!</v>
      </c>
      <c r="P123" s="53" t="str">
        <f t="shared" si="39"/>
        <v/>
      </c>
      <c r="Q123" s="54" t="e">
        <f t="shared" si="70"/>
        <v>#DIV/0!</v>
      </c>
      <c r="R123" s="54" t="e">
        <f t="shared" si="40"/>
        <v>#DIV/0!</v>
      </c>
      <c r="S123" s="53">
        <f t="shared" si="41"/>
        <v>0</v>
      </c>
      <c r="T123" s="53">
        <f t="shared" si="42"/>
        <v>0</v>
      </c>
      <c r="U123" s="53" t="e">
        <f t="shared" si="43"/>
        <v>#DIV/0!</v>
      </c>
      <c r="V123" s="53" t="str">
        <f t="shared" si="44"/>
        <v/>
      </c>
      <c r="W123" s="55" t="str">
        <f t="shared" si="45"/>
        <v>Charge from Profit &amp; Loss Account</v>
      </c>
      <c r="X123" s="27" t="e">
        <f t="shared" si="46"/>
        <v>#DIV/0!</v>
      </c>
      <c r="Y123" s="56" t="e">
        <f t="shared" si="66"/>
        <v>#VALUE!</v>
      </c>
      <c r="Z123" s="57">
        <f t="shared" si="47"/>
        <v>0</v>
      </c>
      <c r="AA123" s="57">
        <f t="shared" si="48"/>
        <v>1</v>
      </c>
      <c r="AB123" s="57">
        <f t="shared" si="49"/>
        <v>1900</v>
      </c>
      <c r="AC123" s="57">
        <f t="shared" si="50"/>
        <v>1900</v>
      </c>
      <c r="AD123" s="58">
        <f t="shared" si="51"/>
        <v>0</v>
      </c>
      <c r="AE123" s="27" t="e">
        <f t="shared" si="52"/>
        <v>#DIV/0!</v>
      </c>
      <c r="AF123" s="27" t="e">
        <f t="shared" si="53"/>
        <v>#DIV/0!</v>
      </c>
      <c r="AG123" s="27" t="e">
        <f t="shared" si="54"/>
        <v>#DIV/0!</v>
      </c>
      <c r="AH123" s="27" t="e">
        <f t="shared" si="55"/>
        <v>#VALUE!</v>
      </c>
      <c r="AI123" s="27" t="e">
        <f t="shared" si="56"/>
        <v>#VALUE!</v>
      </c>
      <c r="AJ123" s="59">
        <f t="shared" si="57"/>
        <v>41729</v>
      </c>
      <c r="AK123" s="57">
        <f t="shared" si="58"/>
        <v>0</v>
      </c>
      <c r="AL123" s="57">
        <f t="shared" si="59"/>
        <v>1</v>
      </c>
      <c r="AM123" s="57">
        <f t="shared" si="60"/>
        <v>1900</v>
      </c>
      <c r="AN123" s="57">
        <f t="shared" si="61"/>
        <v>1900</v>
      </c>
      <c r="AO123" s="56" t="e">
        <f>DDB(D123,S123,M123,#REF!)</f>
        <v>#VALUE!</v>
      </c>
      <c r="AP123" s="59">
        <f t="shared" si="62"/>
        <v>0</v>
      </c>
      <c r="AQ123" s="60">
        <v>41730</v>
      </c>
      <c r="AR123" s="56">
        <f t="shared" si="71"/>
        <v>-41730</v>
      </c>
      <c r="AT123" s="58" t="e">
        <f t="shared" si="67"/>
        <v>#DIV/0!</v>
      </c>
      <c r="AU123" s="56">
        <f t="shared" si="68"/>
        <v>0</v>
      </c>
    </row>
    <row r="124" spans="1:47">
      <c r="A124" s="42" t="str">
        <f t="shared" si="63"/>
        <v/>
      </c>
      <c r="B124" s="74"/>
      <c r="C124" s="46"/>
      <c r="D124" s="46"/>
      <c r="E124" s="75"/>
      <c r="F124" s="46"/>
      <c r="G124" s="76"/>
      <c r="H124" s="77"/>
      <c r="I124" s="48"/>
      <c r="J124" s="49"/>
      <c r="K124" s="50">
        <f t="shared" si="64"/>
        <v>0</v>
      </c>
      <c r="L124" s="51" t="str">
        <f t="shared" si="65"/>
        <v/>
      </c>
      <c r="M124" s="51" t="str">
        <f t="shared" si="37"/>
        <v/>
      </c>
      <c r="N124" s="51" t="str">
        <f t="shared" si="38"/>
        <v/>
      </c>
      <c r="O124" s="52" t="e">
        <f t="shared" si="69"/>
        <v>#DIV/0!</v>
      </c>
      <c r="P124" s="53" t="str">
        <f t="shared" si="39"/>
        <v/>
      </c>
      <c r="Q124" s="54" t="e">
        <f t="shared" si="70"/>
        <v>#DIV/0!</v>
      </c>
      <c r="R124" s="54" t="e">
        <f t="shared" si="40"/>
        <v>#DIV/0!</v>
      </c>
      <c r="S124" s="53">
        <f t="shared" si="41"/>
        <v>0</v>
      </c>
      <c r="T124" s="53">
        <f t="shared" si="42"/>
        <v>0</v>
      </c>
      <c r="U124" s="53" t="e">
        <f t="shared" si="43"/>
        <v>#DIV/0!</v>
      </c>
      <c r="V124" s="53" t="str">
        <f t="shared" si="44"/>
        <v/>
      </c>
      <c r="W124" s="55" t="str">
        <f t="shared" si="45"/>
        <v>Charge from Profit &amp; Loss Account</v>
      </c>
      <c r="X124" s="27" t="e">
        <f t="shared" si="46"/>
        <v>#DIV/0!</v>
      </c>
      <c r="Y124" s="56" t="e">
        <f t="shared" si="66"/>
        <v>#VALUE!</v>
      </c>
      <c r="Z124" s="57">
        <f t="shared" si="47"/>
        <v>0</v>
      </c>
      <c r="AA124" s="57">
        <f t="shared" si="48"/>
        <v>1</v>
      </c>
      <c r="AB124" s="57">
        <f t="shared" si="49"/>
        <v>1900</v>
      </c>
      <c r="AC124" s="57">
        <f t="shared" si="50"/>
        <v>1900</v>
      </c>
      <c r="AD124" s="58">
        <f t="shared" si="51"/>
        <v>0</v>
      </c>
      <c r="AE124" s="27" t="e">
        <f t="shared" si="52"/>
        <v>#DIV/0!</v>
      </c>
      <c r="AF124" s="27" t="e">
        <f t="shared" si="53"/>
        <v>#DIV/0!</v>
      </c>
      <c r="AG124" s="27" t="e">
        <f t="shared" si="54"/>
        <v>#DIV/0!</v>
      </c>
      <c r="AH124" s="27" t="e">
        <f t="shared" si="55"/>
        <v>#VALUE!</v>
      </c>
      <c r="AI124" s="27" t="e">
        <f t="shared" si="56"/>
        <v>#VALUE!</v>
      </c>
      <c r="AJ124" s="59">
        <f t="shared" si="57"/>
        <v>41729</v>
      </c>
      <c r="AK124" s="57">
        <f t="shared" si="58"/>
        <v>0</v>
      </c>
      <c r="AL124" s="57">
        <f t="shared" si="59"/>
        <v>1</v>
      </c>
      <c r="AM124" s="57">
        <f t="shared" si="60"/>
        <v>1900</v>
      </c>
      <c r="AN124" s="57">
        <f t="shared" si="61"/>
        <v>1900</v>
      </c>
      <c r="AO124" s="56" t="e">
        <f>DDB(D124,S124,M124,#REF!)</f>
        <v>#VALUE!</v>
      </c>
      <c r="AP124" s="59">
        <f t="shared" si="62"/>
        <v>0</v>
      </c>
      <c r="AQ124" s="60">
        <v>41730</v>
      </c>
      <c r="AR124" s="56">
        <f t="shared" si="71"/>
        <v>-41730</v>
      </c>
      <c r="AT124" s="58" t="e">
        <f t="shared" si="67"/>
        <v>#DIV/0!</v>
      </c>
      <c r="AU124" s="56">
        <f t="shared" si="68"/>
        <v>0</v>
      </c>
    </row>
    <row r="125" spans="1:47">
      <c r="A125" s="42" t="str">
        <f t="shared" si="63"/>
        <v/>
      </c>
      <c r="B125" s="74"/>
      <c r="C125" s="46"/>
      <c r="D125" s="46"/>
      <c r="E125" s="75"/>
      <c r="F125" s="46"/>
      <c r="G125" s="76"/>
      <c r="H125" s="77"/>
      <c r="I125" s="48"/>
      <c r="J125" s="49"/>
      <c r="K125" s="50">
        <f t="shared" si="64"/>
        <v>0</v>
      </c>
      <c r="L125" s="51" t="str">
        <f t="shared" si="65"/>
        <v/>
      </c>
      <c r="M125" s="51" t="str">
        <f t="shared" si="37"/>
        <v/>
      </c>
      <c r="N125" s="51" t="str">
        <f t="shared" si="38"/>
        <v/>
      </c>
      <c r="O125" s="52" t="e">
        <f t="shared" si="69"/>
        <v>#DIV/0!</v>
      </c>
      <c r="P125" s="53" t="str">
        <f t="shared" si="39"/>
        <v/>
      </c>
      <c r="Q125" s="54" t="e">
        <f t="shared" si="70"/>
        <v>#DIV/0!</v>
      </c>
      <c r="R125" s="54" t="e">
        <f t="shared" si="40"/>
        <v>#DIV/0!</v>
      </c>
      <c r="S125" s="53">
        <f t="shared" si="41"/>
        <v>0</v>
      </c>
      <c r="T125" s="53">
        <f t="shared" si="42"/>
        <v>0</v>
      </c>
      <c r="U125" s="53" t="e">
        <f t="shared" si="43"/>
        <v>#DIV/0!</v>
      </c>
      <c r="V125" s="53" t="str">
        <f t="shared" si="44"/>
        <v/>
      </c>
      <c r="W125" s="55" t="str">
        <f t="shared" si="45"/>
        <v>Charge from Profit &amp; Loss Account</v>
      </c>
      <c r="X125" s="27" t="e">
        <f t="shared" si="46"/>
        <v>#DIV/0!</v>
      </c>
      <c r="Y125" s="56" t="e">
        <f t="shared" si="66"/>
        <v>#VALUE!</v>
      </c>
      <c r="Z125" s="57">
        <f t="shared" si="47"/>
        <v>0</v>
      </c>
      <c r="AA125" s="57">
        <f t="shared" si="48"/>
        <v>1</v>
      </c>
      <c r="AB125" s="57">
        <f t="shared" si="49"/>
        <v>1900</v>
      </c>
      <c r="AC125" s="57">
        <f t="shared" si="50"/>
        <v>1900</v>
      </c>
      <c r="AD125" s="58">
        <f t="shared" si="51"/>
        <v>0</v>
      </c>
      <c r="AE125" s="27" t="e">
        <f t="shared" si="52"/>
        <v>#DIV/0!</v>
      </c>
      <c r="AF125" s="27" t="e">
        <f t="shared" si="53"/>
        <v>#DIV/0!</v>
      </c>
      <c r="AG125" s="27" t="e">
        <f t="shared" si="54"/>
        <v>#DIV/0!</v>
      </c>
      <c r="AH125" s="27" t="e">
        <f t="shared" si="55"/>
        <v>#VALUE!</v>
      </c>
      <c r="AI125" s="27" t="e">
        <f t="shared" si="56"/>
        <v>#VALUE!</v>
      </c>
      <c r="AJ125" s="59">
        <f t="shared" si="57"/>
        <v>41729</v>
      </c>
      <c r="AK125" s="57">
        <f t="shared" si="58"/>
        <v>0</v>
      </c>
      <c r="AL125" s="57">
        <f t="shared" si="59"/>
        <v>1</v>
      </c>
      <c r="AM125" s="57">
        <f t="shared" si="60"/>
        <v>1900</v>
      </c>
      <c r="AN125" s="57">
        <f t="shared" si="61"/>
        <v>1900</v>
      </c>
      <c r="AO125" s="56" t="e">
        <f>DDB(D125,S125,M125,#REF!)</f>
        <v>#VALUE!</v>
      </c>
      <c r="AP125" s="59">
        <f t="shared" si="62"/>
        <v>0</v>
      </c>
      <c r="AQ125" s="60">
        <v>41730</v>
      </c>
      <c r="AR125" s="56">
        <f t="shared" si="71"/>
        <v>-41730</v>
      </c>
      <c r="AT125" s="58" t="e">
        <f t="shared" si="67"/>
        <v>#DIV/0!</v>
      </c>
      <c r="AU125" s="56">
        <f t="shared" si="68"/>
        <v>0</v>
      </c>
    </row>
    <row r="126" spans="1:47">
      <c r="A126" s="42" t="str">
        <f t="shared" si="63"/>
        <v/>
      </c>
      <c r="B126" s="74"/>
      <c r="C126" s="46"/>
      <c r="D126" s="46"/>
      <c r="E126" s="75"/>
      <c r="F126" s="46"/>
      <c r="G126" s="76"/>
      <c r="H126" s="77"/>
      <c r="I126" s="48"/>
      <c r="J126" s="49"/>
      <c r="K126" s="50">
        <f t="shared" si="64"/>
        <v>0</v>
      </c>
      <c r="L126" s="51" t="str">
        <f t="shared" si="65"/>
        <v/>
      </c>
      <c r="M126" s="51" t="str">
        <f t="shared" si="37"/>
        <v/>
      </c>
      <c r="N126" s="51" t="str">
        <f t="shared" si="38"/>
        <v/>
      </c>
      <c r="O126" s="52" t="e">
        <f t="shared" si="69"/>
        <v>#DIV/0!</v>
      </c>
      <c r="P126" s="53" t="str">
        <f t="shared" si="39"/>
        <v/>
      </c>
      <c r="Q126" s="54" t="e">
        <f t="shared" si="70"/>
        <v>#DIV/0!</v>
      </c>
      <c r="R126" s="54" t="e">
        <f t="shared" si="40"/>
        <v>#DIV/0!</v>
      </c>
      <c r="S126" s="53">
        <f t="shared" si="41"/>
        <v>0</v>
      </c>
      <c r="T126" s="53">
        <f t="shared" si="42"/>
        <v>0</v>
      </c>
      <c r="U126" s="53" t="e">
        <f t="shared" si="43"/>
        <v>#DIV/0!</v>
      </c>
      <c r="V126" s="53" t="str">
        <f t="shared" si="44"/>
        <v/>
      </c>
      <c r="W126" s="55" t="str">
        <f t="shared" si="45"/>
        <v>Charge from Profit &amp; Loss Account</v>
      </c>
      <c r="X126" s="27" t="e">
        <f t="shared" si="46"/>
        <v>#DIV/0!</v>
      </c>
      <c r="Y126" s="56" t="e">
        <f t="shared" si="66"/>
        <v>#VALUE!</v>
      </c>
      <c r="Z126" s="57">
        <f t="shared" si="47"/>
        <v>0</v>
      </c>
      <c r="AA126" s="57">
        <f t="shared" si="48"/>
        <v>1</v>
      </c>
      <c r="AB126" s="57">
        <f t="shared" si="49"/>
        <v>1900</v>
      </c>
      <c r="AC126" s="57">
        <f t="shared" si="50"/>
        <v>1900</v>
      </c>
      <c r="AD126" s="58">
        <f t="shared" si="51"/>
        <v>0</v>
      </c>
      <c r="AE126" s="27" t="e">
        <f t="shared" si="52"/>
        <v>#DIV/0!</v>
      </c>
      <c r="AF126" s="27" t="e">
        <f t="shared" si="53"/>
        <v>#DIV/0!</v>
      </c>
      <c r="AG126" s="27" t="e">
        <f t="shared" si="54"/>
        <v>#DIV/0!</v>
      </c>
      <c r="AH126" s="27" t="e">
        <f t="shared" si="55"/>
        <v>#VALUE!</v>
      </c>
      <c r="AI126" s="27" t="e">
        <f t="shared" si="56"/>
        <v>#VALUE!</v>
      </c>
      <c r="AJ126" s="59">
        <f t="shared" si="57"/>
        <v>41729</v>
      </c>
      <c r="AK126" s="57">
        <f t="shared" si="58"/>
        <v>0</v>
      </c>
      <c r="AL126" s="57">
        <f t="shared" si="59"/>
        <v>1</v>
      </c>
      <c r="AM126" s="57">
        <f t="shared" si="60"/>
        <v>1900</v>
      </c>
      <c r="AN126" s="57">
        <f t="shared" si="61"/>
        <v>1900</v>
      </c>
      <c r="AO126" s="56" t="e">
        <f>DDB(D126,S126,M126,#REF!)</f>
        <v>#VALUE!</v>
      </c>
      <c r="AP126" s="59">
        <f t="shared" si="62"/>
        <v>0</v>
      </c>
      <c r="AQ126" s="60">
        <v>41730</v>
      </c>
      <c r="AR126" s="56">
        <f t="shared" si="71"/>
        <v>-41730</v>
      </c>
      <c r="AT126" s="58" t="e">
        <f t="shared" si="67"/>
        <v>#DIV/0!</v>
      </c>
      <c r="AU126" s="56">
        <f t="shared" si="68"/>
        <v>0</v>
      </c>
    </row>
    <row r="127" spans="1:47">
      <c r="A127" s="42" t="str">
        <f t="shared" si="63"/>
        <v/>
      </c>
      <c r="B127" s="74"/>
      <c r="C127" s="46"/>
      <c r="D127" s="46"/>
      <c r="E127" s="75"/>
      <c r="F127" s="46"/>
      <c r="G127" s="76"/>
      <c r="H127" s="77"/>
      <c r="I127" s="48"/>
      <c r="J127" s="49"/>
      <c r="K127" s="50">
        <f t="shared" si="64"/>
        <v>0</v>
      </c>
      <c r="L127" s="51" t="str">
        <f t="shared" si="65"/>
        <v/>
      </c>
      <c r="M127" s="51" t="str">
        <f t="shared" si="37"/>
        <v/>
      </c>
      <c r="N127" s="51" t="str">
        <f t="shared" si="38"/>
        <v/>
      </c>
      <c r="O127" s="52" t="e">
        <f t="shared" si="69"/>
        <v>#DIV/0!</v>
      </c>
      <c r="P127" s="53" t="str">
        <f t="shared" si="39"/>
        <v/>
      </c>
      <c r="Q127" s="54" t="e">
        <f t="shared" si="70"/>
        <v>#DIV/0!</v>
      </c>
      <c r="R127" s="54" t="e">
        <f t="shared" si="40"/>
        <v>#DIV/0!</v>
      </c>
      <c r="S127" s="53">
        <f t="shared" si="41"/>
        <v>0</v>
      </c>
      <c r="T127" s="53">
        <f t="shared" si="42"/>
        <v>0</v>
      </c>
      <c r="U127" s="53" t="e">
        <f t="shared" si="43"/>
        <v>#DIV/0!</v>
      </c>
      <c r="V127" s="53" t="str">
        <f t="shared" si="44"/>
        <v/>
      </c>
      <c r="W127" s="55" t="str">
        <f t="shared" si="45"/>
        <v>Charge from Profit &amp; Loss Account</v>
      </c>
      <c r="X127" s="27" t="e">
        <f t="shared" si="46"/>
        <v>#DIV/0!</v>
      </c>
      <c r="Y127" s="56" t="e">
        <f t="shared" si="66"/>
        <v>#VALUE!</v>
      </c>
      <c r="Z127" s="57">
        <f t="shared" si="47"/>
        <v>0</v>
      </c>
      <c r="AA127" s="57">
        <f t="shared" si="48"/>
        <v>1</v>
      </c>
      <c r="AB127" s="57">
        <f t="shared" si="49"/>
        <v>1900</v>
      </c>
      <c r="AC127" s="57">
        <f t="shared" si="50"/>
        <v>1900</v>
      </c>
      <c r="AD127" s="58">
        <f t="shared" si="51"/>
        <v>0</v>
      </c>
      <c r="AE127" s="27" t="e">
        <f t="shared" si="52"/>
        <v>#DIV/0!</v>
      </c>
      <c r="AF127" s="27" t="e">
        <f t="shared" si="53"/>
        <v>#DIV/0!</v>
      </c>
      <c r="AG127" s="27" t="e">
        <f t="shared" si="54"/>
        <v>#DIV/0!</v>
      </c>
      <c r="AH127" s="27" t="e">
        <f t="shared" si="55"/>
        <v>#VALUE!</v>
      </c>
      <c r="AI127" s="27" t="e">
        <f t="shared" si="56"/>
        <v>#VALUE!</v>
      </c>
      <c r="AJ127" s="59">
        <f t="shared" si="57"/>
        <v>41729</v>
      </c>
      <c r="AK127" s="57">
        <f t="shared" si="58"/>
        <v>0</v>
      </c>
      <c r="AL127" s="57">
        <f t="shared" si="59"/>
        <v>1</v>
      </c>
      <c r="AM127" s="57">
        <f t="shared" si="60"/>
        <v>1900</v>
      </c>
      <c r="AN127" s="57">
        <f t="shared" si="61"/>
        <v>1900</v>
      </c>
      <c r="AO127" s="56" t="e">
        <f>DDB(D127,S127,M127,#REF!)</f>
        <v>#VALUE!</v>
      </c>
      <c r="AP127" s="59">
        <f t="shared" si="62"/>
        <v>0</v>
      </c>
      <c r="AQ127" s="60">
        <v>41730</v>
      </c>
      <c r="AR127" s="56">
        <f t="shared" si="71"/>
        <v>-41730</v>
      </c>
      <c r="AT127" s="58" t="e">
        <f t="shared" si="67"/>
        <v>#DIV/0!</v>
      </c>
      <c r="AU127" s="56">
        <f t="shared" si="68"/>
        <v>0</v>
      </c>
    </row>
    <row r="128" spans="1:47">
      <c r="A128" s="42" t="str">
        <f t="shared" si="63"/>
        <v/>
      </c>
      <c r="B128" s="74"/>
      <c r="C128" s="46"/>
      <c r="D128" s="46"/>
      <c r="E128" s="75"/>
      <c r="F128" s="46"/>
      <c r="G128" s="76"/>
      <c r="H128" s="77"/>
      <c r="I128" s="48"/>
      <c r="J128" s="49"/>
      <c r="K128" s="50">
        <f t="shared" si="64"/>
        <v>0</v>
      </c>
      <c r="L128" s="51" t="str">
        <f t="shared" si="65"/>
        <v/>
      </c>
      <c r="M128" s="51" t="str">
        <f t="shared" si="37"/>
        <v/>
      </c>
      <c r="N128" s="51" t="str">
        <f t="shared" si="38"/>
        <v/>
      </c>
      <c r="O128" s="52" t="e">
        <f t="shared" si="69"/>
        <v>#DIV/0!</v>
      </c>
      <c r="P128" s="53" t="str">
        <f t="shared" si="39"/>
        <v/>
      </c>
      <c r="Q128" s="54" t="e">
        <f t="shared" si="70"/>
        <v>#DIV/0!</v>
      </c>
      <c r="R128" s="54" t="e">
        <f t="shared" si="40"/>
        <v>#DIV/0!</v>
      </c>
      <c r="S128" s="53">
        <f t="shared" si="41"/>
        <v>0</v>
      </c>
      <c r="T128" s="53">
        <f t="shared" si="42"/>
        <v>0</v>
      </c>
      <c r="U128" s="53" t="e">
        <f t="shared" si="43"/>
        <v>#DIV/0!</v>
      </c>
      <c r="V128" s="53" t="str">
        <f t="shared" si="44"/>
        <v/>
      </c>
      <c r="W128" s="55" t="str">
        <f t="shared" si="45"/>
        <v>Charge from Profit &amp; Loss Account</v>
      </c>
      <c r="X128" s="27" t="e">
        <f t="shared" si="46"/>
        <v>#DIV/0!</v>
      </c>
      <c r="Y128" s="56" t="e">
        <f t="shared" si="66"/>
        <v>#VALUE!</v>
      </c>
      <c r="Z128" s="57">
        <f t="shared" si="47"/>
        <v>0</v>
      </c>
      <c r="AA128" s="57">
        <f t="shared" si="48"/>
        <v>1</v>
      </c>
      <c r="AB128" s="57">
        <f t="shared" si="49"/>
        <v>1900</v>
      </c>
      <c r="AC128" s="57">
        <f t="shared" si="50"/>
        <v>1900</v>
      </c>
      <c r="AD128" s="58">
        <f t="shared" si="51"/>
        <v>0</v>
      </c>
      <c r="AE128" s="27" t="e">
        <f t="shared" si="52"/>
        <v>#DIV/0!</v>
      </c>
      <c r="AF128" s="27" t="e">
        <f t="shared" si="53"/>
        <v>#DIV/0!</v>
      </c>
      <c r="AG128" s="27" t="e">
        <f t="shared" si="54"/>
        <v>#DIV/0!</v>
      </c>
      <c r="AH128" s="27" t="e">
        <f t="shared" si="55"/>
        <v>#VALUE!</v>
      </c>
      <c r="AI128" s="27" t="e">
        <f t="shared" si="56"/>
        <v>#VALUE!</v>
      </c>
      <c r="AJ128" s="59">
        <f t="shared" si="57"/>
        <v>41729</v>
      </c>
      <c r="AK128" s="57">
        <f t="shared" si="58"/>
        <v>0</v>
      </c>
      <c r="AL128" s="57">
        <f t="shared" si="59"/>
        <v>1</v>
      </c>
      <c r="AM128" s="57">
        <f t="shared" si="60"/>
        <v>1900</v>
      </c>
      <c r="AN128" s="57">
        <f t="shared" si="61"/>
        <v>1900</v>
      </c>
      <c r="AO128" s="56" t="e">
        <f>DDB(D128,S128,M128,#REF!)</f>
        <v>#VALUE!</v>
      </c>
      <c r="AP128" s="59">
        <f t="shared" si="62"/>
        <v>0</v>
      </c>
      <c r="AQ128" s="60">
        <v>41730</v>
      </c>
      <c r="AR128" s="56">
        <f t="shared" si="71"/>
        <v>-41730</v>
      </c>
      <c r="AT128" s="58" t="e">
        <f t="shared" si="67"/>
        <v>#DIV/0!</v>
      </c>
      <c r="AU128" s="56">
        <f t="shared" si="68"/>
        <v>0</v>
      </c>
    </row>
    <row r="129" spans="1:47">
      <c r="A129" s="42" t="str">
        <f t="shared" si="63"/>
        <v/>
      </c>
      <c r="B129" s="74"/>
      <c r="C129" s="46"/>
      <c r="D129" s="46"/>
      <c r="E129" s="75"/>
      <c r="F129" s="46"/>
      <c r="G129" s="76"/>
      <c r="H129" s="77"/>
      <c r="I129" s="48"/>
      <c r="J129" s="49"/>
      <c r="K129" s="50">
        <f t="shared" si="64"/>
        <v>0</v>
      </c>
      <c r="L129" s="51" t="str">
        <f t="shared" si="65"/>
        <v/>
      </c>
      <c r="M129" s="51" t="str">
        <f t="shared" si="37"/>
        <v/>
      </c>
      <c r="N129" s="51" t="str">
        <f t="shared" si="38"/>
        <v/>
      </c>
      <c r="O129" s="52" t="e">
        <f t="shared" si="69"/>
        <v>#DIV/0!</v>
      </c>
      <c r="P129" s="53" t="str">
        <f t="shared" si="39"/>
        <v/>
      </c>
      <c r="Q129" s="54" t="e">
        <f t="shared" si="70"/>
        <v>#DIV/0!</v>
      </c>
      <c r="R129" s="54" t="e">
        <f t="shared" si="40"/>
        <v>#DIV/0!</v>
      </c>
      <c r="S129" s="53">
        <f t="shared" si="41"/>
        <v>0</v>
      </c>
      <c r="T129" s="53">
        <f t="shared" si="42"/>
        <v>0</v>
      </c>
      <c r="U129" s="53" t="e">
        <f t="shared" si="43"/>
        <v>#DIV/0!</v>
      </c>
      <c r="V129" s="53" t="str">
        <f t="shared" si="44"/>
        <v/>
      </c>
      <c r="W129" s="55" t="str">
        <f t="shared" si="45"/>
        <v>Charge from Profit &amp; Loss Account</v>
      </c>
      <c r="X129" s="27" t="e">
        <f t="shared" si="46"/>
        <v>#DIV/0!</v>
      </c>
      <c r="Y129" s="56" t="e">
        <f t="shared" si="66"/>
        <v>#VALUE!</v>
      </c>
      <c r="Z129" s="57">
        <f t="shared" si="47"/>
        <v>0</v>
      </c>
      <c r="AA129" s="57">
        <f t="shared" si="48"/>
        <v>1</v>
      </c>
      <c r="AB129" s="57">
        <f t="shared" si="49"/>
        <v>1900</v>
      </c>
      <c r="AC129" s="57">
        <f t="shared" si="50"/>
        <v>1900</v>
      </c>
      <c r="AD129" s="58">
        <f t="shared" si="51"/>
        <v>0</v>
      </c>
      <c r="AE129" s="27" t="e">
        <f t="shared" si="52"/>
        <v>#DIV/0!</v>
      </c>
      <c r="AF129" s="27" t="e">
        <f t="shared" si="53"/>
        <v>#DIV/0!</v>
      </c>
      <c r="AG129" s="27" t="e">
        <f t="shared" si="54"/>
        <v>#DIV/0!</v>
      </c>
      <c r="AH129" s="27" t="e">
        <f t="shared" si="55"/>
        <v>#VALUE!</v>
      </c>
      <c r="AI129" s="27" t="e">
        <f t="shared" si="56"/>
        <v>#VALUE!</v>
      </c>
      <c r="AJ129" s="59">
        <f t="shared" si="57"/>
        <v>41729</v>
      </c>
      <c r="AK129" s="57">
        <f t="shared" si="58"/>
        <v>0</v>
      </c>
      <c r="AL129" s="57">
        <f t="shared" si="59"/>
        <v>1</v>
      </c>
      <c r="AM129" s="57">
        <f t="shared" si="60"/>
        <v>1900</v>
      </c>
      <c r="AN129" s="57">
        <f t="shared" si="61"/>
        <v>1900</v>
      </c>
      <c r="AO129" s="56" t="e">
        <f>DDB(D129,S129,M129,#REF!)</f>
        <v>#VALUE!</v>
      </c>
      <c r="AP129" s="59">
        <f t="shared" si="62"/>
        <v>0</v>
      </c>
      <c r="AQ129" s="60">
        <v>41730</v>
      </c>
      <c r="AR129" s="56">
        <f t="shared" si="71"/>
        <v>-41730</v>
      </c>
      <c r="AT129" s="58" t="e">
        <f t="shared" si="67"/>
        <v>#DIV/0!</v>
      </c>
      <c r="AU129" s="56">
        <f t="shared" si="68"/>
        <v>0</v>
      </c>
    </row>
    <row r="130" spans="1:47">
      <c r="A130" s="42" t="str">
        <f t="shared" si="63"/>
        <v/>
      </c>
      <c r="B130" s="74"/>
      <c r="C130" s="46"/>
      <c r="D130" s="46"/>
      <c r="E130" s="75"/>
      <c r="F130" s="46"/>
      <c r="G130" s="76"/>
      <c r="H130" s="77"/>
      <c r="I130" s="48"/>
      <c r="J130" s="49"/>
      <c r="K130" s="50">
        <f t="shared" si="64"/>
        <v>0</v>
      </c>
      <c r="L130" s="51" t="str">
        <f t="shared" si="65"/>
        <v/>
      </c>
      <c r="M130" s="51" t="str">
        <f t="shared" si="37"/>
        <v/>
      </c>
      <c r="N130" s="51" t="str">
        <f t="shared" si="38"/>
        <v/>
      </c>
      <c r="O130" s="52" t="e">
        <f t="shared" si="69"/>
        <v>#DIV/0!</v>
      </c>
      <c r="P130" s="53" t="str">
        <f t="shared" si="39"/>
        <v/>
      </c>
      <c r="Q130" s="54" t="e">
        <f t="shared" si="70"/>
        <v>#DIV/0!</v>
      </c>
      <c r="R130" s="54" t="e">
        <f t="shared" si="40"/>
        <v>#DIV/0!</v>
      </c>
      <c r="S130" s="53">
        <f t="shared" si="41"/>
        <v>0</v>
      </c>
      <c r="T130" s="53">
        <f t="shared" si="42"/>
        <v>0</v>
      </c>
      <c r="U130" s="53" t="e">
        <f t="shared" si="43"/>
        <v>#DIV/0!</v>
      </c>
      <c r="V130" s="53" t="str">
        <f t="shared" si="44"/>
        <v/>
      </c>
      <c r="W130" s="55" t="str">
        <f t="shared" si="45"/>
        <v>Charge from Profit &amp; Loss Account</v>
      </c>
      <c r="X130" s="27" t="e">
        <f t="shared" si="46"/>
        <v>#DIV/0!</v>
      </c>
      <c r="Y130" s="56" t="e">
        <f t="shared" si="66"/>
        <v>#VALUE!</v>
      </c>
      <c r="Z130" s="57">
        <f t="shared" si="47"/>
        <v>0</v>
      </c>
      <c r="AA130" s="57">
        <f t="shared" si="48"/>
        <v>1</v>
      </c>
      <c r="AB130" s="57">
        <f t="shared" si="49"/>
        <v>1900</v>
      </c>
      <c r="AC130" s="57">
        <f t="shared" si="50"/>
        <v>1900</v>
      </c>
      <c r="AD130" s="58">
        <f t="shared" si="51"/>
        <v>0</v>
      </c>
      <c r="AE130" s="27" t="e">
        <f t="shared" si="52"/>
        <v>#DIV/0!</v>
      </c>
      <c r="AF130" s="27" t="e">
        <f t="shared" si="53"/>
        <v>#DIV/0!</v>
      </c>
      <c r="AG130" s="27" t="e">
        <f t="shared" si="54"/>
        <v>#DIV/0!</v>
      </c>
      <c r="AH130" s="27" t="e">
        <f t="shared" si="55"/>
        <v>#VALUE!</v>
      </c>
      <c r="AI130" s="27" t="e">
        <f t="shared" si="56"/>
        <v>#VALUE!</v>
      </c>
      <c r="AJ130" s="59">
        <f t="shared" si="57"/>
        <v>41729</v>
      </c>
      <c r="AK130" s="57">
        <f t="shared" si="58"/>
        <v>0</v>
      </c>
      <c r="AL130" s="57">
        <f t="shared" si="59"/>
        <v>1</v>
      </c>
      <c r="AM130" s="57">
        <f t="shared" si="60"/>
        <v>1900</v>
      </c>
      <c r="AN130" s="57">
        <f t="shared" si="61"/>
        <v>1900</v>
      </c>
      <c r="AO130" s="56" t="e">
        <f>DDB(D130,S130,M130,#REF!)</f>
        <v>#VALUE!</v>
      </c>
      <c r="AP130" s="59">
        <f t="shared" si="62"/>
        <v>0</v>
      </c>
      <c r="AQ130" s="60">
        <v>41730</v>
      </c>
      <c r="AR130" s="56">
        <f t="shared" si="71"/>
        <v>-41730</v>
      </c>
      <c r="AT130" s="58" t="e">
        <f t="shared" si="67"/>
        <v>#DIV/0!</v>
      </c>
      <c r="AU130" s="56">
        <f t="shared" si="68"/>
        <v>0</v>
      </c>
    </row>
    <row r="131" spans="1:47">
      <c r="A131" s="42" t="str">
        <f t="shared" si="63"/>
        <v/>
      </c>
      <c r="B131" s="78"/>
      <c r="C131" s="46"/>
      <c r="D131" s="46"/>
      <c r="E131" s="75"/>
      <c r="F131" s="46"/>
      <c r="G131" s="46"/>
      <c r="H131" s="47"/>
      <c r="I131" s="48"/>
      <c r="J131" s="49"/>
      <c r="K131" s="50">
        <f t="shared" si="64"/>
        <v>0</v>
      </c>
      <c r="L131" s="51" t="str">
        <f t="shared" si="65"/>
        <v/>
      </c>
      <c r="M131" s="51" t="str">
        <f t="shared" ref="M131:M194" si="72">IF(E131="","",IF(AI131&gt;0,AI131,))</f>
        <v/>
      </c>
      <c r="N131" s="51" t="str">
        <f t="shared" ref="N131:N194" si="73">IF(E131="","",IF((M131-1)&gt;0,M131-1,""))</f>
        <v/>
      </c>
      <c r="O131" s="52" t="e">
        <f t="shared" si="69"/>
        <v>#DIV/0!</v>
      </c>
      <c r="P131" s="53" t="str">
        <f t="shared" ref="P131:P194" si="74">IF(E131="","",C131-D131)</f>
        <v/>
      </c>
      <c r="Q131" s="54" t="e">
        <f t="shared" si="70"/>
        <v>#DIV/0!</v>
      </c>
      <c r="R131" s="54" t="e">
        <f t="shared" ref="R131:R194" si="75">IF(S131="","",IF(P131="",Q131,Q131+P131))</f>
        <v>#DIV/0!</v>
      </c>
      <c r="S131" s="53">
        <f t="shared" ref="S131:S194" si="76">IF(I131="",IF(C131="",0.05*G131,0.05*C131),"")</f>
        <v>0</v>
      </c>
      <c r="T131" s="53">
        <f t="shared" ref="T131:T194" si="77">+IF(I131="",IF(G131="",C131,C131+G131),"")</f>
        <v>0</v>
      </c>
      <c r="U131" s="53" t="e">
        <f t="shared" ref="U131:U194" si="78">+IF(I131="",IF(G131="",D131-Q131,G131-Q131),"")</f>
        <v>#DIV/0!</v>
      </c>
      <c r="V131" s="53" t="str">
        <f t="shared" ref="V131:V194" si="79">IF(I131="","",-D131+Q131+I131)</f>
        <v/>
      </c>
      <c r="W131" s="55" t="str">
        <f t="shared" ref="W131:W194" si="80">IF(E131="","Charge from Profit &amp; Loss Account",IF(AI131="","",IF(L131&gt;F131,"Charge from Retained Earning","Charge from Profit &amp; Loss Account")))</f>
        <v>Charge from Profit &amp; Loss Account</v>
      </c>
      <c r="X131" s="27" t="e">
        <f t="shared" ref="X131:X194" si="81">+D131/C131</f>
        <v>#DIV/0!</v>
      </c>
      <c r="Y131" s="56" t="e">
        <f t="shared" si="66"/>
        <v>#VALUE!</v>
      </c>
      <c r="Z131" s="57">
        <f t="shared" ref="Z131:Z194" si="82">+DAY(H131)</f>
        <v>0</v>
      </c>
      <c r="AA131" s="57">
        <f t="shared" ref="AA131:AA194" si="83">+MONTH(H131)</f>
        <v>1</v>
      </c>
      <c r="AB131" s="57">
        <f t="shared" ref="AB131:AB194" si="84">+YEAR(H131)</f>
        <v>1900</v>
      </c>
      <c r="AC131" s="57">
        <f t="shared" ref="AC131:AC194" si="85">+IF(AA131&gt;3,AB131+1,AB131)</f>
        <v>1900</v>
      </c>
      <c r="AD131" s="58">
        <f t="shared" ref="AD131:AD194" si="86">IF(C131="",0.05*G131,0.05*C131)</f>
        <v>0</v>
      </c>
      <c r="AE131" s="27" t="e">
        <f t="shared" ref="AE131:AE194" si="87">1-AF131</f>
        <v>#DIV/0!</v>
      </c>
      <c r="AF131" s="27" t="e">
        <f t="shared" ref="AF131:AF194" si="88">+AG131^AH131</f>
        <v>#DIV/0!</v>
      </c>
      <c r="AG131" s="27" t="e">
        <f t="shared" ref="AG131:AG194" si="89">+AD131/D131</f>
        <v>#DIV/0!</v>
      </c>
      <c r="AH131" s="27" t="e">
        <f t="shared" ref="AH131:AH194" si="90">IF(M131&gt;0,1/M131,)</f>
        <v>#VALUE!</v>
      </c>
      <c r="AI131" s="27" t="e">
        <f t="shared" ref="AI131:AI194" si="91">+F131-L131</f>
        <v>#VALUE!</v>
      </c>
      <c r="AJ131" s="59">
        <f t="shared" ref="AJ131:AJ194" si="92">+DATE(2014,3,31)</f>
        <v>41729</v>
      </c>
      <c r="AK131" s="57">
        <f t="shared" ref="AK131:AK194" si="93">+DAY(J131)</f>
        <v>0</v>
      </c>
      <c r="AL131" s="57">
        <f t="shared" ref="AL131:AL194" si="94">+MONTH(J131)</f>
        <v>1</v>
      </c>
      <c r="AM131" s="57">
        <f t="shared" ref="AM131:AM194" si="95">+YEAR(J131)</f>
        <v>1900</v>
      </c>
      <c r="AN131" s="57">
        <f t="shared" ref="AN131:AN194" si="96">+IF(AL131&gt;3,AM131+1,AM131)</f>
        <v>1900</v>
      </c>
      <c r="AO131" s="56" t="e">
        <f>DDB(D131,S131,M131,#REF!)</f>
        <v>#VALUE!</v>
      </c>
      <c r="AP131" s="59">
        <f t="shared" ref="AP131:AP194" si="97">+DATE(AM131,AL131,AK131)</f>
        <v>0</v>
      </c>
      <c r="AQ131" s="60">
        <v>41730</v>
      </c>
      <c r="AR131" s="56">
        <f t="shared" si="71"/>
        <v>-41730</v>
      </c>
      <c r="AT131" s="58" t="e">
        <f t="shared" si="67"/>
        <v>#DIV/0!</v>
      </c>
      <c r="AU131" s="56">
        <f t="shared" si="68"/>
        <v>0</v>
      </c>
    </row>
    <row r="132" spans="1:47">
      <c r="A132" s="42" t="str">
        <f t="shared" ref="A132:A195" si="98">IF(B132="","",A131+1)</f>
        <v/>
      </c>
      <c r="B132" s="78"/>
      <c r="C132" s="46"/>
      <c r="D132" s="46"/>
      <c r="E132" s="75"/>
      <c r="F132" s="46"/>
      <c r="G132" s="46"/>
      <c r="H132" s="47"/>
      <c r="I132" s="48"/>
      <c r="J132" s="49"/>
      <c r="K132" s="50">
        <f t="shared" ref="K132:K195" si="99">IF(E132="",H132,AJ132-Y132)</f>
        <v>0</v>
      </c>
      <c r="L132" s="51" t="str">
        <f t="shared" ref="L132:L195" si="100">IF(E132="","",AU132/(C132*E132))</f>
        <v/>
      </c>
      <c r="M132" s="51" t="str">
        <f t="shared" si="72"/>
        <v/>
      </c>
      <c r="N132" s="51" t="str">
        <f t="shared" si="73"/>
        <v/>
      </c>
      <c r="O132" s="52" t="e">
        <f t="shared" si="69"/>
        <v>#DIV/0!</v>
      </c>
      <c r="P132" s="53" t="str">
        <f t="shared" si="74"/>
        <v/>
      </c>
      <c r="Q132" s="54" t="e">
        <f t="shared" si="70"/>
        <v>#DIV/0!</v>
      </c>
      <c r="R132" s="54" t="e">
        <f t="shared" si="75"/>
        <v>#DIV/0!</v>
      </c>
      <c r="S132" s="53">
        <f t="shared" si="76"/>
        <v>0</v>
      </c>
      <c r="T132" s="53">
        <f t="shared" si="77"/>
        <v>0</v>
      </c>
      <c r="U132" s="53" t="e">
        <f t="shared" si="78"/>
        <v>#DIV/0!</v>
      </c>
      <c r="V132" s="53" t="str">
        <f t="shared" si="79"/>
        <v/>
      </c>
      <c r="W132" s="55" t="str">
        <f t="shared" si="80"/>
        <v>Charge from Profit &amp; Loss Account</v>
      </c>
      <c r="X132" s="27" t="e">
        <f t="shared" si="81"/>
        <v>#DIV/0!</v>
      </c>
      <c r="Y132" s="56" t="e">
        <f t="shared" ref="Y132:Y195" si="101">+L132*365</f>
        <v>#VALUE!</v>
      </c>
      <c r="Z132" s="57">
        <f t="shared" si="82"/>
        <v>0</v>
      </c>
      <c r="AA132" s="57">
        <f t="shared" si="83"/>
        <v>1</v>
      </c>
      <c r="AB132" s="57">
        <f t="shared" si="84"/>
        <v>1900</v>
      </c>
      <c r="AC132" s="57">
        <f t="shared" si="85"/>
        <v>1900</v>
      </c>
      <c r="AD132" s="58">
        <f t="shared" si="86"/>
        <v>0</v>
      </c>
      <c r="AE132" s="27" t="e">
        <f t="shared" si="87"/>
        <v>#DIV/0!</v>
      </c>
      <c r="AF132" s="27" t="e">
        <f t="shared" si="88"/>
        <v>#DIV/0!</v>
      </c>
      <c r="AG132" s="27" t="e">
        <f t="shared" si="89"/>
        <v>#DIV/0!</v>
      </c>
      <c r="AH132" s="27" t="e">
        <f t="shared" si="90"/>
        <v>#VALUE!</v>
      </c>
      <c r="AI132" s="27" t="e">
        <f t="shared" si="91"/>
        <v>#VALUE!</v>
      </c>
      <c r="AJ132" s="59">
        <f t="shared" si="92"/>
        <v>41729</v>
      </c>
      <c r="AK132" s="57">
        <f t="shared" si="93"/>
        <v>0</v>
      </c>
      <c r="AL132" s="57">
        <f t="shared" si="94"/>
        <v>1</v>
      </c>
      <c r="AM132" s="57">
        <f t="shared" si="95"/>
        <v>1900</v>
      </c>
      <c r="AN132" s="57">
        <f t="shared" si="96"/>
        <v>1900</v>
      </c>
      <c r="AO132" s="56" t="e">
        <f>DDB(D132,S132,M132,#REF!)</f>
        <v>#VALUE!</v>
      </c>
      <c r="AP132" s="59">
        <f t="shared" si="97"/>
        <v>0</v>
      </c>
      <c r="AQ132" s="60">
        <v>41730</v>
      </c>
      <c r="AR132" s="56">
        <f t="shared" si="71"/>
        <v>-41730</v>
      </c>
      <c r="AT132" s="58" t="e">
        <f t="shared" ref="AT132:AT195" si="102">U132-S132</f>
        <v>#DIV/0!</v>
      </c>
      <c r="AU132" s="56">
        <f t="shared" ref="AU132:AU195" si="103">C132-D132</f>
        <v>0</v>
      </c>
    </row>
    <row r="133" spans="1:47">
      <c r="A133" s="42" t="str">
        <f t="shared" si="98"/>
        <v/>
      </c>
      <c r="B133" s="78"/>
      <c r="C133" s="46"/>
      <c r="D133" s="46"/>
      <c r="E133" s="75"/>
      <c r="F133" s="46"/>
      <c r="G133" s="46"/>
      <c r="H133" s="47"/>
      <c r="I133" s="48"/>
      <c r="J133" s="49"/>
      <c r="K133" s="50">
        <f t="shared" si="99"/>
        <v>0</v>
      </c>
      <c r="L133" s="51" t="str">
        <f t="shared" si="100"/>
        <v/>
      </c>
      <c r="M133" s="51" t="str">
        <f t="shared" si="72"/>
        <v/>
      </c>
      <c r="N133" s="51" t="str">
        <f t="shared" si="73"/>
        <v/>
      </c>
      <c r="O133" s="52" t="e">
        <f t="shared" ref="O133:O196" si="104">IF(E133="",((G133*0.95)/F133)/G133,IF(M133&gt;1,((D133-(C133*0.05))/M133/D133),(D133-(0.05*C133))/D133))</f>
        <v>#DIV/0!</v>
      </c>
      <c r="P133" s="53" t="str">
        <f t="shared" si="74"/>
        <v/>
      </c>
      <c r="Q133" s="54" t="e">
        <f t="shared" si="70"/>
        <v>#DIV/0!</v>
      </c>
      <c r="R133" s="54" t="e">
        <f t="shared" si="75"/>
        <v>#DIV/0!</v>
      </c>
      <c r="S133" s="53">
        <f t="shared" si="76"/>
        <v>0</v>
      </c>
      <c r="T133" s="53">
        <f t="shared" si="77"/>
        <v>0</v>
      </c>
      <c r="U133" s="53" t="e">
        <f t="shared" si="78"/>
        <v>#DIV/0!</v>
      </c>
      <c r="V133" s="53" t="str">
        <f t="shared" si="79"/>
        <v/>
      </c>
      <c r="W133" s="55" t="str">
        <f t="shared" si="80"/>
        <v>Charge from Profit &amp; Loss Account</v>
      </c>
      <c r="X133" s="27" t="e">
        <f t="shared" si="81"/>
        <v>#DIV/0!</v>
      </c>
      <c r="Y133" s="56" t="e">
        <f t="shared" si="101"/>
        <v>#VALUE!</v>
      </c>
      <c r="Z133" s="57">
        <f t="shared" si="82"/>
        <v>0</v>
      </c>
      <c r="AA133" s="57">
        <f t="shared" si="83"/>
        <v>1</v>
      </c>
      <c r="AB133" s="57">
        <f t="shared" si="84"/>
        <v>1900</v>
      </c>
      <c r="AC133" s="57">
        <f t="shared" si="85"/>
        <v>1900</v>
      </c>
      <c r="AD133" s="58">
        <f t="shared" si="86"/>
        <v>0</v>
      </c>
      <c r="AE133" s="27" t="e">
        <f t="shared" si="87"/>
        <v>#DIV/0!</v>
      </c>
      <c r="AF133" s="27" t="e">
        <f t="shared" si="88"/>
        <v>#DIV/0!</v>
      </c>
      <c r="AG133" s="27" t="e">
        <f t="shared" si="89"/>
        <v>#DIV/0!</v>
      </c>
      <c r="AH133" s="27" t="e">
        <f t="shared" si="90"/>
        <v>#VALUE!</v>
      </c>
      <c r="AI133" s="27" t="e">
        <f t="shared" si="91"/>
        <v>#VALUE!</v>
      </c>
      <c r="AJ133" s="59">
        <f t="shared" si="92"/>
        <v>41729</v>
      </c>
      <c r="AK133" s="57">
        <f t="shared" si="93"/>
        <v>0</v>
      </c>
      <c r="AL133" s="57">
        <f t="shared" si="94"/>
        <v>1</v>
      </c>
      <c r="AM133" s="57">
        <f t="shared" si="95"/>
        <v>1900</v>
      </c>
      <c r="AN133" s="57">
        <f t="shared" si="96"/>
        <v>1900</v>
      </c>
      <c r="AO133" s="56" t="e">
        <f>DDB(D133,S133,M133,#REF!)</f>
        <v>#VALUE!</v>
      </c>
      <c r="AP133" s="59">
        <f t="shared" si="97"/>
        <v>0</v>
      </c>
      <c r="AQ133" s="60">
        <v>41730</v>
      </c>
      <c r="AR133" s="56">
        <f t="shared" si="71"/>
        <v>-41730</v>
      </c>
      <c r="AT133" s="58" t="e">
        <f t="shared" si="102"/>
        <v>#DIV/0!</v>
      </c>
      <c r="AU133" s="56">
        <f t="shared" si="103"/>
        <v>0</v>
      </c>
    </row>
    <row r="134" spans="1:47">
      <c r="A134" s="42" t="str">
        <f t="shared" si="98"/>
        <v/>
      </c>
      <c r="B134" s="78"/>
      <c r="C134" s="46"/>
      <c r="D134" s="46"/>
      <c r="E134" s="75"/>
      <c r="F134" s="46"/>
      <c r="G134" s="46"/>
      <c r="H134" s="47"/>
      <c r="I134" s="48"/>
      <c r="J134" s="49"/>
      <c r="K134" s="50">
        <f t="shared" si="99"/>
        <v>0</v>
      </c>
      <c r="L134" s="51" t="str">
        <f t="shared" si="100"/>
        <v/>
      </c>
      <c r="M134" s="51" t="str">
        <f t="shared" si="72"/>
        <v/>
      </c>
      <c r="N134" s="51" t="str">
        <f t="shared" si="73"/>
        <v/>
      </c>
      <c r="O134" s="52" t="e">
        <f t="shared" si="104"/>
        <v>#DIV/0!</v>
      </c>
      <c r="P134" s="53" t="str">
        <f t="shared" si="74"/>
        <v/>
      </c>
      <c r="Q134" s="54" t="e">
        <f t="shared" ref="Q134:Q197" si="105">IF(I134="",IF(E134="",O134*G134*((DATE(AC134,3,31)-H134)+1)/365,O134*D134),D134*O134*AR134/365)</f>
        <v>#DIV/0!</v>
      </c>
      <c r="R134" s="54" t="e">
        <f t="shared" si="75"/>
        <v>#DIV/0!</v>
      </c>
      <c r="S134" s="53">
        <f t="shared" si="76"/>
        <v>0</v>
      </c>
      <c r="T134" s="53">
        <f t="shared" si="77"/>
        <v>0</v>
      </c>
      <c r="U134" s="53" t="e">
        <f t="shared" si="78"/>
        <v>#DIV/0!</v>
      </c>
      <c r="V134" s="53" t="str">
        <f t="shared" si="79"/>
        <v/>
      </c>
      <c r="W134" s="55" t="str">
        <f t="shared" si="80"/>
        <v>Charge from Profit &amp; Loss Account</v>
      </c>
      <c r="X134" s="27" t="e">
        <f t="shared" si="81"/>
        <v>#DIV/0!</v>
      </c>
      <c r="Y134" s="56" t="e">
        <f t="shared" si="101"/>
        <v>#VALUE!</v>
      </c>
      <c r="Z134" s="57">
        <f t="shared" si="82"/>
        <v>0</v>
      </c>
      <c r="AA134" s="57">
        <f t="shared" si="83"/>
        <v>1</v>
      </c>
      <c r="AB134" s="57">
        <f t="shared" si="84"/>
        <v>1900</v>
      </c>
      <c r="AC134" s="57">
        <f t="shared" si="85"/>
        <v>1900</v>
      </c>
      <c r="AD134" s="58">
        <f t="shared" si="86"/>
        <v>0</v>
      </c>
      <c r="AE134" s="27" t="e">
        <f t="shared" si="87"/>
        <v>#DIV/0!</v>
      </c>
      <c r="AF134" s="27" t="e">
        <f t="shared" si="88"/>
        <v>#DIV/0!</v>
      </c>
      <c r="AG134" s="27" t="e">
        <f t="shared" si="89"/>
        <v>#DIV/0!</v>
      </c>
      <c r="AH134" s="27" t="e">
        <f t="shared" si="90"/>
        <v>#VALUE!</v>
      </c>
      <c r="AI134" s="27" t="e">
        <f t="shared" si="91"/>
        <v>#VALUE!</v>
      </c>
      <c r="AJ134" s="59">
        <f t="shared" si="92"/>
        <v>41729</v>
      </c>
      <c r="AK134" s="57">
        <f t="shared" si="93"/>
        <v>0</v>
      </c>
      <c r="AL134" s="57">
        <f t="shared" si="94"/>
        <v>1</v>
      </c>
      <c r="AM134" s="57">
        <f t="shared" si="95"/>
        <v>1900</v>
      </c>
      <c r="AN134" s="57">
        <f t="shared" si="96"/>
        <v>1900</v>
      </c>
      <c r="AO134" s="56" t="e">
        <f>DDB(D134,S134,M134,#REF!)</f>
        <v>#VALUE!</v>
      </c>
      <c r="AP134" s="59">
        <f t="shared" si="97"/>
        <v>0</v>
      </c>
      <c r="AQ134" s="60">
        <v>41730</v>
      </c>
      <c r="AR134" s="56">
        <f t="shared" ref="AR134:AR197" si="106">AP134-AQ134</f>
        <v>-41730</v>
      </c>
      <c r="AT134" s="58" t="e">
        <f t="shared" si="102"/>
        <v>#DIV/0!</v>
      </c>
      <c r="AU134" s="56">
        <f t="shared" si="103"/>
        <v>0</v>
      </c>
    </row>
    <row r="135" spans="1:47">
      <c r="A135" s="42" t="str">
        <f t="shared" si="98"/>
        <v/>
      </c>
      <c r="B135" s="78"/>
      <c r="C135" s="46"/>
      <c r="D135" s="46"/>
      <c r="E135" s="75"/>
      <c r="F135" s="46"/>
      <c r="G135" s="46"/>
      <c r="H135" s="47"/>
      <c r="I135" s="48"/>
      <c r="J135" s="49"/>
      <c r="K135" s="50">
        <f t="shared" si="99"/>
        <v>0</v>
      </c>
      <c r="L135" s="51" t="str">
        <f t="shared" si="100"/>
        <v/>
      </c>
      <c r="M135" s="51" t="str">
        <f t="shared" si="72"/>
        <v/>
      </c>
      <c r="N135" s="51" t="str">
        <f t="shared" si="73"/>
        <v/>
      </c>
      <c r="O135" s="52" t="e">
        <f t="shared" si="104"/>
        <v>#DIV/0!</v>
      </c>
      <c r="P135" s="53" t="str">
        <f t="shared" si="74"/>
        <v/>
      </c>
      <c r="Q135" s="54" t="e">
        <f t="shared" si="105"/>
        <v>#DIV/0!</v>
      </c>
      <c r="R135" s="54" t="e">
        <f t="shared" si="75"/>
        <v>#DIV/0!</v>
      </c>
      <c r="S135" s="53">
        <f t="shared" si="76"/>
        <v>0</v>
      </c>
      <c r="T135" s="53">
        <f t="shared" si="77"/>
        <v>0</v>
      </c>
      <c r="U135" s="53" t="e">
        <f t="shared" si="78"/>
        <v>#DIV/0!</v>
      </c>
      <c r="V135" s="53" t="str">
        <f t="shared" si="79"/>
        <v/>
      </c>
      <c r="W135" s="55" t="str">
        <f t="shared" si="80"/>
        <v>Charge from Profit &amp; Loss Account</v>
      </c>
      <c r="X135" s="27" t="e">
        <f t="shared" si="81"/>
        <v>#DIV/0!</v>
      </c>
      <c r="Y135" s="56" t="e">
        <f t="shared" si="101"/>
        <v>#VALUE!</v>
      </c>
      <c r="Z135" s="57">
        <f t="shared" si="82"/>
        <v>0</v>
      </c>
      <c r="AA135" s="57">
        <f t="shared" si="83"/>
        <v>1</v>
      </c>
      <c r="AB135" s="57">
        <f t="shared" si="84"/>
        <v>1900</v>
      </c>
      <c r="AC135" s="57">
        <f t="shared" si="85"/>
        <v>1900</v>
      </c>
      <c r="AD135" s="58">
        <f t="shared" si="86"/>
        <v>0</v>
      </c>
      <c r="AE135" s="27" t="e">
        <f t="shared" si="87"/>
        <v>#DIV/0!</v>
      </c>
      <c r="AF135" s="27" t="e">
        <f t="shared" si="88"/>
        <v>#DIV/0!</v>
      </c>
      <c r="AG135" s="27" t="e">
        <f t="shared" si="89"/>
        <v>#DIV/0!</v>
      </c>
      <c r="AH135" s="27" t="e">
        <f t="shared" si="90"/>
        <v>#VALUE!</v>
      </c>
      <c r="AI135" s="27" t="e">
        <f t="shared" si="91"/>
        <v>#VALUE!</v>
      </c>
      <c r="AJ135" s="59">
        <f t="shared" si="92"/>
        <v>41729</v>
      </c>
      <c r="AK135" s="57">
        <f t="shared" si="93"/>
        <v>0</v>
      </c>
      <c r="AL135" s="57">
        <f t="shared" si="94"/>
        <v>1</v>
      </c>
      <c r="AM135" s="57">
        <f t="shared" si="95"/>
        <v>1900</v>
      </c>
      <c r="AN135" s="57">
        <f t="shared" si="96"/>
        <v>1900</v>
      </c>
      <c r="AO135" s="56" t="e">
        <f>DDB(D135,S135,M135,#REF!)</f>
        <v>#VALUE!</v>
      </c>
      <c r="AP135" s="59">
        <f t="shared" si="97"/>
        <v>0</v>
      </c>
      <c r="AQ135" s="60">
        <v>41730</v>
      </c>
      <c r="AR135" s="56">
        <f t="shared" si="106"/>
        <v>-41730</v>
      </c>
      <c r="AT135" s="58" t="e">
        <f t="shared" si="102"/>
        <v>#DIV/0!</v>
      </c>
      <c r="AU135" s="56">
        <f t="shared" si="103"/>
        <v>0</v>
      </c>
    </row>
    <row r="136" spans="1:47">
      <c r="A136" s="42" t="str">
        <f t="shared" si="98"/>
        <v/>
      </c>
      <c r="B136" s="78"/>
      <c r="C136" s="46"/>
      <c r="D136" s="46"/>
      <c r="E136" s="75"/>
      <c r="F136" s="46"/>
      <c r="G136" s="46"/>
      <c r="H136" s="47"/>
      <c r="I136" s="48"/>
      <c r="J136" s="49"/>
      <c r="K136" s="50">
        <f t="shared" si="99"/>
        <v>0</v>
      </c>
      <c r="L136" s="51" t="str">
        <f t="shared" si="100"/>
        <v/>
      </c>
      <c r="M136" s="51" t="str">
        <f t="shared" si="72"/>
        <v/>
      </c>
      <c r="N136" s="51" t="str">
        <f t="shared" si="73"/>
        <v/>
      </c>
      <c r="O136" s="52" t="e">
        <f t="shared" si="104"/>
        <v>#DIV/0!</v>
      </c>
      <c r="P136" s="53" t="str">
        <f t="shared" si="74"/>
        <v/>
      </c>
      <c r="Q136" s="54" t="e">
        <f t="shared" si="105"/>
        <v>#DIV/0!</v>
      </c>
      <c r="R136" s="54" t="e">
        <f t="shared" si="75"/>
        <v>#DIV/0!</v>
      </c>
      <c r="S136" s="53">
        <f t="shared" si="76"/>
        <v>0</v>
      </c>
      <c r="T136" s="53">
        <f t="shared" si="77"/>
        <v>0</v>
      </c>
      <c r="U136" s="53" t="e">
        <f t="shared" si="78"/>
        <v>#DIV/0!</v>
      </c>
      <c r="V136" s="53" t="str">
        <f t="shared" si="79"/>
        <v/>
      </c>
      <c r="W136" s="55" t="str">
        <f t="shared" si="80"/>
        <v>Charge from Profit &amp; Loss Account</v>
      </c>
      <c r="X136" s="27" t="e">
        <f t="shared" si="81"/>
        <v>#DIV/0!</v>
      </c>
      <c r="Y136" s="56" t="e">
        <f t="shared" si="101"/>
        <v>#VALUE!</v>
      </c>
      <c r="Z136" s="57">
        <f t="shared" si="82"/>
        <v>0</v>
      </c>
      <c r="AA136" s="57">
        <f t="shared" si="83"/>
        <v>1</v>
      </c>
      <c r="AB136" s="57">
        <f t="shared" si="84"/>
        <v>1900</v>
      </c>
      <c r="AC136" s="57">
        <f t="shared" si="85"/>
        <v>1900</v>
      </c>
      <c r="AD136" s="58">
        <f t="shared" si="86"/>
        <v>0</v>
      </c>
      <c r="AE136" s="27" t="e">
        <f t="shared" si="87"/>
        <v>#DIV/0!</v>
      </c>
      <c r="AF136" s="27" t="e">
        <f t="shared" si="88"/>
        <v>#DIV/0!</v>
      </c>
      <c r="AG136" s="27" t="e">
        <f t="shared" si="89"/>
        <v>#DIV/0!</v>
      </c>
      <c r="AH136" s="27" t="e">
        <f t="shared" si="90"/>
        <v>#VALUE!</v>
      </c>
      <c r="AI136" s="27" t="e">
        <f t="shared" si="91"/>
        <v>#VALUE!</v>
      </c>
      <c r="AJ136" s="59">
        <f t="shared" si="92"/>
        <v>41729</v>
      </c>
      <c r="AK136" s="57">
        <f t="shared" si="93"/>
        <v>0</v>
      </c>
      <c r="AL136" s="57">
        <f t="shared" si="94"/>
        <v>1</v>
      </c>
      <c r="AM136" s="57">
        <f t="shared" si="95"/>
        <v>1900</v>
      </c>
      <c r="AN136" s="57">
        <f t="shared" si="96"/>
        <v>1900</v>
      </c>
      <c r="AO136" s="56" t="e">
        <f>DDB(D136,S136,M136,#REF!)</f>
        <v>#VALUE!</v>
      </c>
      <c r="AP136" s="59">
        <f t="shared" si="97"/>
        <v>0</v>
      </c>
      <c r="AQ136" s="60">
        <v>41730</v>
      </c>
      <c r="AR136" s="56">
        <f t="shared" si="106"/>
        <v>-41730</v>
      </c>
      <c r="AT136" s="58" t="e">
        <f t="shared" si="102"/>
        <v>#DIV/0!</v>
      </c>
      <c r="AU136" s="56">
        <f t="shared" si="103"/>
        <v>0</v>
      </c>
    </row>
    <row r="137" spans="1:47">
      <c r="A137" s="42" t="str">
        <f t="shared" si="98"/>
        <v/>
      </c>
      <c r="B137" s="78"/>
      <c r="C137" s="46"/>
      <c r="D137" s="46"/>
      <c r="E137" s="75"/>
      <c r="F137" s="46"/>
      <c r="G137" s="46"/>
      <c r="H137" s="47"/>
      <c r="I137" s="48"/>
      <c r="J137" s="49"/>
      <c r="K137" s="50">
        <f t="shared" si="99"/>
        <v>0</v>
      </c>
      <c r="L137" s="51" t="str">
        <f t="shared" si="100"/>
        <v/>
      </c>
      <c r="M137" s="51" t="str">
        <f t="shared" si="72"/>
        <v/>
      </c>
      <c r="N137" s="51" t="str">
        <f t="shared" si="73"/>
        <v/>
      </c>
      <c r="O137" s="52" t="e">
        <f t="shared" si="104"/>
        <v>#DIV/0!</v>
      </c>
      <c r="P137" s="53" t="str">
        <f t="shared" si="74"/>
        <v/>
      </c>
      <c r="Q137" s="54" t="e">
        <f t="shared" si="105"/>
        <v>#DIV/0!</v>
      </c>
      <c r="R137" s="54" t="e">
        <f t="shared" si="75"/>
        <v>#DIV/0!</v>
      </c>
      <c r="S137" s="53">
        <f t="shared" si="76"/>
        <v>0</v>
      </c>
      <c r="T137" s="53">
        <f t="shared" si="77"/>
        <v>0</v>
      </c>
      <c r="U137" s="53" t="e">
        <f t="shared" si="78"/>
        <v>#DIV/0!</v>
      </c>
      <c r="V137" s="53" t="str">
        <f t="shared" si="79"/>
        <v/>
      </c>
      <c r="W137" s="55" t="str">
        <f t="shared" si="80"/>
        <v>Charge from Profit &amp; Loss Account</v>
      </c>
      <c r="X137" s="27" t="e">
        <f t="shared" si="81"/>
        <v>#DIV/0!</v>
      </c>
      <c r="Y137" s="56" t="e">
        <f t="shared" si="101"/>
        <v>#VALUE!</v>
      </c>
      <c r="Z137" s="57">
        <f t="shared" si="82"/>
        <v>0</v>
      </c>
      <c r="AA137" s="57">
        <f t="shared" si="83"/>
        <v>1</v>
      </c>
      <c r="AB137" s="57">
        <f t="shared" si="84"/>
        <v>1900</v>
      </c>
      <c r="AC137" s="57">
        <f t="shared" si="85"/>
        <v>1900</v>
      </c>
      <c r="AD137" s="58">
        <f t="shared" si="86"/>
        <v>0</v>
      </c>
      <c r="AE137" s="27" t="e">
        <f t="shared" si="87"/>
        <v>#DIV/0!</v>
      </c>
      <c r="AF137" s="27" t="e">
        <f t="shared" si="88"/>
        <v>#DIV/0!</v>
      </c>
      <c r="AG137" s="27" t="e">
        <f t="shared" si="89"/>
        <v>#DIV/0!</v>
      </c>
      <c r="AH137" s="27" t="e">
        <f t="shared" si="90"/>
        <v>#VALUE!</v>
      </c>
      <c r="AI137" s="27" t="e">
        <f t="shared" si="91"/>
        <v>#VALUE!</v>
      </c>
      <c r="AJ137" s="59">
        <f t="shared" si="92"/>
        <v>41729</v>
      </c>
      <c r="AK137" s="57">
        <f t="shared" si="93"/>
        <v>0</v>
      </c>
      <c r="AL137" s="57">
        <f t="shared" si="94"/>
        <v>1</v>
      </c>
      <c r="AM137" s="57">
        <f t="shared" si="95"/>
        <v>1900</v>
      </c>
      <c r="AN137" s="57">
        <f t="shared" si="96"/>
        <v>1900</v>
      </c>
      <c r="AO137" s="56" t="e">
        <f>DDB(D137,S137,M137,#REF!)</f>
        <v>#VALUE!</v>
      </c>
      <c r="AP137" s="59">
        <f t="shared" si="97"/>
        <v>0</v>
      </c>
      <c r="AQ137" s="60">
        <v>41730</v>
      </c>
      <c r="AR137" s="56">
        <f t="shared" si="106"/>
        <v>-41730</v>
      </c>
      <c r="AT137" s="58" t="e">
        <f t="shared" si="102"/>
        <v>#DIV/0!</v>
      </c>
      <c r="AU137" s="56">
        <f t="shared" si="103"/>
        <v>0</v>
      </c>
    </row>
    <row r="138" spans="1:47">
      <c r="A138" s="42" t="str">
        <f t="shared" si="98"/>
        <v/>
      </c>
      <c r="B138" s="78"/>
      <c r="C138" s="46"/>
      <c r="D138" s="46"/>
      <c r="E138" s="75"/>
      <c r="F138" s="46"/>
      <c r="G138" s="46"/>
      <c r="H138" s="47"/>
      <c r="I138" s="48"/>
      <c r="J138" s="49"/>
      <c r="K138" s="50">
        <f t="shared" si="99"/>
        <v>0</v>
      </c>
      <c r="L138" s="51" t="str">
        <f t="shared" si="100"/>
        <v/>
      </c>
      <c r="M138" s="51" t="str">
        <f t="shared" si="72"/>
        <v/>
      </c>
      <c r="N138" s="51" t="str">
        <f t="shared" si="73"/>
        <v/>
      </c>
      <c r="O138" s="52" t="e">
        <f t="shared" si="104"/>
        <v>#DIV/0!</v>
      </c>
      <c r="P138" s="53" t="str">
        <f t="shared" si="74"/>
        <v/>
      </c>
      <c r="Q138" s="54" t="e">
        <f t="shared" si="105"/>
        <v>#DIV/0!</v>
      </c>
      <c r="R138" s="54" t="e">
        <f t="shared" si="75"/>
        <v>#DIV/0!</v>
      </c>
      <c r="S138" s="53">
        <f t="shared" si="76"/>
        <v>0</v>
      </c>
      <c r="T138" s="53">
        <f t="shared" si="77"/>
        <v>0</v>
      </c>
      <c r="U138" s="53" t="e">
        <f t="shared" si="78"/>
        <v>#DIV/0!</v>
      </c>
      <c r="V138" s="53" t="str">
        <f t="shared" si="79"/>
        <v/>
      </c>
      <c r="W138" s="55" t="str">
        <f t="shared" si="80"/>
        <v>Charge from Profit &amp; Loss Account</v>
      </c>
      <c r="X138" s="27" t="e">
        <f t="shared" si="81"/>
        <v>#DIV/0!</v>
      </c>
      <c r="Y138" s="56" t="e">
        <f t="shared" si="101"/>
        <v>#VALUE!</v>
      </c>
      <c r="Z138" s="57">
        <f t="shared" si="82"/>
        <v>0</v>
      </c>
      <c r="AA138" s="57">
        <f t="shared" si="83"/>
        <v>1</v>
      </c>
      <c r="AB138" s="57">
        <f t="shared" si="84"/>
        <v>1900</v>
      </c>
      <c r="AC138" s="57">
        <f t="shared" si="85"/>
        <v>1900</v>
      </c>
      <c r="AD138" s="58">
        <f t="shared" si="86"/>
        <v>0</v>
      </c>
      <c r="AE138" s="27" t="e">
        <f t="shared" si="87"/>
        <v>#DIV/0!</v>
      </c>
      <c r="AF138" s="27" t="e">
        <f t="shared" si="88"/>
        <v>#DIV/0!</v>
      </c>
      <c r="AG138" s="27" t="e">
        <f t="shared" si="89"/>
        <v>#DIV/0!</v>
      </c>
      <c r="AH138" s="27" t="e">
        <f t="shared" si="90"/>
        <v>#VALUE!</v>
      </c>
      <c r="AI138" s="27" t="e">
        <f t="shared" si="91"/>
        <v>#VALUE!</v>
      </c>
      <c r="AJ138" s="59">
        <f t="shared" si="92"/>
        <v>41729</v>
      </c>
      <c r="AK138" s="57">
        <f t="shared" si="93"/>
        <v>0</v>
      </c>
      <c r="AL138" s="57">
        <f t="shared" si="94"/>
        <v>1</v>
      </c>
      <c r="AM138" s="57">
        <f t="shared" si="95"/>
        <v>1900</v>
      </c>
      <c r="AN138" s="57">
        <f t="shared" si="96"/>
        <v>1900</v>
      </c>
      <c r="AO138" s="56" t="e">
        <f>DDB(D138,S138,M138,#REF!)</f>
        <v>#VALUE!</v>
      </c>
      <c r="AP138" s="59">
        <f t="shared" si="97"/>
        <v>0</v>
      </c>
      <c r="AQ138" s="60">
        <v>41730</v>
      </c>
      <c r="AR138" s="56">
        <f t="shared" si="106"/>
        <v>-41730</v>
      </c>
      <c r="AT138" s="58" t="e">
        <f t="shared" si="102"/>
        <v>#DIV/0!</v>
      </c>
      <c r="AU138" s="56">
        <f t="shared" si="103"/>
        <v>0</v>
      </c>
    </row>
    <row r="139" spans="1:47">
      <c r="A139" s="42" t="str">
        <f t="shared" si="98"/>
        <v/>
      </c>
      <c r="B139" s="78"/>
      <c r="C139" s="46"/>
      <c r="D139" s="46"/>
      <c r="E139" s="75"/>
      <c r="F139" s="46"/>
      <c r="G139" s="46"/>
      <c r="H139" s="47"/>
      <c r="I139" s="48"/>
      <c r="J139" s="49"/>
      <c r="K139" s="50">
        <f t="shared" si="99"/>
        <v>0</v>
      </c>
      <c r="L139" s="51" t="str">
        <f t="shared" si="100"/>
        <v/>
      </c>
      <c r="M139" s="51" t="str">
        <f t="shared" si="72"/>
        <v/>
      </c>
      <c r="N139" s="51" t="str">
        <f t="shared" si="73"/>
        <v/>
      </c>
      <c r="O139" s="52" t="e">
        <f t="shared" si="104"/>
        <v>#DIV/0!</v>
      </c>
      <c r="P139" s="53" t="str">
        <f t="shared" si="74"/>
        <v/>
      </c>
      <c r="Q139" s="54" t="e">
        <f t="shared" si="105"/>
        <v>#DIV/0!</v>
      </c>
      <c r="R139" s="54" t="e">
        <f t="shared" si="75"/>
        <v>#DIV/0!</v>
      </c>
      <c r="S139" s="53">
        <f t="shared" si="76"/>
        <v>0</v>
      </c>
      <c r="T139" s="53">
        <f t="shared" si="77"/>
        <v>0</v>
      </c>
      <c r="U139" s="53" t="e">
        <f t="shared" si="78"/>
        <v>#DIV/0!</v>
      </c>
      <c r="V139" s="53" t="str">
        <f t="shared" si="79"/>
        <v/>
      </c>
      <c r="W139" s="55" t="str">
        <f t="shared" si="80"/>
        <v>Charge from Profit &amp; Loss Account</v>
      </c>
      <c r="X139" s="27" t="e">
        <f t="shared" si="81"/>
        <v>#DIV/0!</v>
      </c>
      <c r="Y139" s="56" t="e">
        <f t="shared" si="101"/>
        <v>#VALUE!</v>
      </c>
      <c r="Z139" s="57">
        <f t="shared" si="82"/>
        <v>0</v>
      </c>
      <c r="AA139" s="57">
        <f t="shared" si="83"/>
        <v>1</v>
      </c>
      <c r="AB139" s="57">
        <f t="shared" si="84"/>
        <v>1900</v>
      </c>
      <c r="AC139" s="57">
        <f t="shared" si="85"/>
        <v>1900</v>
      </c>
      <c r="AD139" s="58">
        <f t="shared" si="86"/>
        <v>0</v>
      </c>
      <c r="AE139" s="27" t="e">
        <f t="shared" si="87"/>
        <v>#DIV/0!</v>
      </c>
      <c r="AF139" s="27" t="e">
        <f t="shared" si="88"/>
        <v>#DIV/0!</v>
      </c>
      <c r="AG139" s="27" t="e">
        <f t="shared" si="89"/>
        <v>#DIV/0!</v>
      </c>
      <c r="AH139" s="27" t="e">
        <f t="shared" si="90"/>
        <v>#VALUE!</v>
      </c>
      <c r="AI139" s="27" t="e">
        <f t="shared" si="91"/>
        <v>#VALUE!</v>
      </c>
      <c r="AJ139" s="59">
        <f t="shared" si="92"/>
        <v>41729</v>
      </c>
      <c r="AK139" s="57">
        <f t="shared" si="93"/>
        <v>0</v>
      </c>
      <c r="AL139" s="57">
        <f t="shared" si="94"/>
        <v>1</v>
      </c>
      <c r="AM139" s="57">
        <f t="shared" si="95"/>
        <v>1900</v>
      </c>
      <c r="AN139" s="57">
        <f t="shared" si="96"/>
        <v>1900</v>
      </c>
      <c r="AO139" s="56" t="e">
        <f>DDB(D139,S139,M139,#REF!)</f>
        <v>#VALUE!</v>
      </c>
      <c r="AP139" s="59">
        <f t="shared" si="97"/>
        <v>0</v>
      </c>
      <c r="AQ139" s="60">
        <v>41730</v>
      </c>
      <c r="AR139" s="56">
        <f t="shared" si="106"/>
        <v>-41730</v>
      </c>
      <c r="AT139" s="58" t="e">
        <f t="shared" si="102"/>
        <v>#DIV/0!</v>
      </c>
      <c r="AU139" s="56">
        <f t="shared" si="103"/>
        <v>0</v>
      </c>
    </row>
    <row r="140" spans="1:47">
      <c r="A140" s="42" t="str">
        <f t="shared" si="98"/>
        <v/>
      </c>
      <c r="B140" s="78"/>
      <c r="C140" s="46"/>
      <c r="D140" s="46"/>
      <c r="E140" s="75"/>
      <c r="F140" s="46"/>
      <c r="G140" s="46"/>
      <c r="H140" s="47"/>
      <c r="I140" s="48"/>
      <c r="J140" s="49"/>
      <c r="K140" s="50">
        <f t="shared" si="99"/>
        <v>0</v>
      </c>
      <c r="L140" s="51" t="str">
        <f t="shared" si="100"/>
        <v/>
      </c>
      <c r="M140" s="51" t="str">
        <f t="shared" si="72"/>
        <v/>
      </c>
      <c r="N140" s="51" t="str">
        <f t="shared" si="73"/>
        <v/>
      </c>
      <c r="O140" s="52" t="e">
        <f t="shared" si="104"/>
        <v>#DIV/0!</v>
      </c>
      <c r="P140" s="53" t="str">
        <f t="shared" si="74"/>
        <v/>
      </c>
      <c r="Q140" s="54" t="e">
        <f t="shared" si="105"/>
        <v>#DIV/0!</v>
      </c>
      <c r="R140" s="54" t="e">
        <f t="shared" si="75"/>
        <v>#DIV/0!</v>
      </c>
      <c r="S140" s="53">
        <f t="shared" si="76"/>
        <v>0</v>
      </c>
      <c r="T140" s="53">
        <f t="shared" si="77"/>
        <v>0</v>
      </c>
      <c r="U140" s="53" t="e">
        <f t="shared" si="78"/>
        <v>#DIV/0!</v>
      </c>
      <c r="V140" s="53" t="str">
        <f t="shared" si="79"/>
        <v/>
      </c>
      <c r="W140" s="55" t="str">
        <f t="shared" si="80"/>
        <v>Charge from Profit &amp; Loss Account</v>
      </c>
      <c r="X140" s="27" t="e">
        <f t="shared" si="81"/>
        <v>#DIV/0!</v>
      </c>
      <c r="Y140" s="56" t="e">
        <f t="shared" si="101"/>
        <v>#VALUE!</v>
      </c>
      <c r="Z140" s="57">
        <f t="shared" si="82"/>
        <v>0</v>
      </c>
      <c r="AA140" s="57">
        <f t="shared" si="83"/>
        <v>1</v>
      </c>
      <c r="AB140" s="57">
        <f t="shared" si="84"/>
        <v>1900</v>
      </c>
      <c r="AC140" s="57">
        <f t="shared" si="85"/>
        <v>1900</v>
      </c>
      <c r="AD140" s="58">
        <f t="shared" si="86"/>
        <v>0</v>
      </c>
      <c r="AE140" s="27" t="e">
        <f t="shared" si="87"/>
        <v>#DIV/0!</v>
      </c>
      <c r="AF140" s="27" t="e">
        <f t="shared" si="88"/>
        <v>#DIV/0!</v>
      </c>
      <c r="AG140" s="27" t="e">
        <f t="shared" si="89"/>
        <v>#DIV/0!</v>
      </c>
      <c r="AH140" s="27" t="e">
        <f t="shared" si="90"/>
        <v>#VALUE!</v>
      </c>
      <c r="AI140" s="27" t="e">
        <f t="shared" si="91"/>
        <v>#VALUE!</v>
      </c>
      <c r="AJ140" s="59">
        <f t="shared" si="92"/>
        <v>41729</v>
      </c>
      <c r="AK140" s="57">
        <f t="shared" si="93"/>
        <v>0</v>
      </c>
      <c r="AL140" s="57">
        <f t="shared" si="94"/>
        <v>1</v>
      </c>
      <c r="AM140" s="57">
        <f t="shared" si="95"/>
        <v>1900</v>
      </c>
      <c r="AN140" s="57">
        <f t="shared" si="96"/>
        <v>1900</v>
      </c>
      <c r="AO140" s="56" t="e">
        <f>DDB(D140,S140,M140,#REF!)</f>
        <v>#VALUE!</v>
      </c>
      <c r="AP140" s="59">
        <f t="shared" si="97"/>
        <v>0</v>
      </c>
      <c r="AQ140" s="60">
        <v>41730</v>
      </c>
      <c r="AR140" s="56">
        <f t="shared" si="106"/>
        <v>-41730</v>
      </c>
      <c r="AT140" s="58" t="e">
        <f t="shared" si="102"/>
        <v>#DIV/0!</v>
      </c>
      <c r="AU140" s="56">
        <f t="shared" si="103"/>
        <v>0</v>
      </c>
    </row>
    <row r="141" spans="1:47">
      <c r="A141" s="42" t="str">
        <f t="shared" si="98"/>
        <v/>
      </c>
      <c r="B141" s="78"/>
      <c r="C141" s="46"/>
      <c r="D141" s="46"/>
      <c r="E141" s="75"/>
      <c r="F141" s="46"/>
      <c r="G141" s="46"/>
      <c r="H141" s="47"/>
      <c r="I141" s="48"/>
      <c r="J141" s="49"/>
      <c r="K141" s="50">
        <f t="shared" si="99"/>
        <v>0</v>
      </c>
      <c r="L141" s="51" t="str">
        <f t="shared" si="100"/>
        <v/>
      </c>
      <c r="M141" s="51" t="str">
        <f t="shared" si="72"/>
        <v/>
      </c>
      <c r="N141" s="51" t="str">
        <f t="shared" si="73"/>
        <v/>
      </c>
      <c r="O141" s="52" t="e">
        <f t="shared" si="104"/>
        <v>#DIV/0!</v>
      </c>
      <c r="P141" s="53" t="str">
        <f t="shared" si="74"/>
        <v/>
      </c>
      <c r="Q141" s="54" t="e">
        <f t="shared" si="105"/>
        <v>#DIV/0!</v>
      </c>
      <c r="R141" s="54" t="e">
        <f t="shared" si="75"/>
        <v>#DIV/0!</v>
      </c>
      <c r="S141" s="53">
        <f t="shared" si="76"/>
        <v>0</v>
      </c>
      <c r="T141" s="53">
        <f t="shared" si="77"/>
        <v>0</v>
      </c>
      <c r="U141" s="53" t="e">
        <f t="shared" si="78"/>
        <v>#DIV/0!</v>
      </c>
      <c r="V141" s="53" t="str">
        <f t="shared" si="79"/>
        <v/>
      </c>
      <c r="W141" s="55" t="str">
        <f t="shared" si="80"/>
        <v>Charge from Profit &amp; Loss Account</v>
      </c>
      <c r="X141" s="27" t="e">
        <f t="shared" si="81"/>
        <v>#DIV/0!</v>
      </c>
      <c r="Y141" s="56" t="e">
        <f t="shared" si="101"/>
        <v>#VALUE!</v>
      </c>
      <c r="Z141" s="57">
        <f t="shared" si="82"/>
        <v>0</v>
      </c>
      <c r="AA141" s="57">
        <f t="shared" si="83"/>
        <v>1</v>
      </c>
      <c r="AB141" s="57">
        <f t="shared" si="84"/>
        <v>1900</v>
      </c>
      <c r="AC141" s="57">
        <f t="shared" si="85"/>
        <v>1900</v>
      </c>
      <c r="AD141" s="58">
        <f t="shared" si="86"/>
        <v>0</v>
      </c>
      <c r="AE141" s="27" t="e">
        <f t="shared" si="87"/>
        <v>#DIV/0!</v>
      </c>
      <c r="AF141" s="27" t="e">
        <f t="shared" si="88"/>
        <v>#DIV/0!</v>
      </c>
      <c r="AG141" s="27" t="e">
        <f t="shared" si="89"/>
        <v>#DIV/0!</v>
      </c>
      <c r="AH141" s="27" t="e">
        <f t="shared" si="90"/>
        <v>#VALUE!</v>
      </c>
      <c r="AI141" s="27" t="e">
        <f t="shared" si="91"/>
        <v>#VALUE!</v>
      </c>
      <c r="AJ141" s="59">
        <f t="shared" si="92"/>
        <v>41729</v>
      </c>
      <c r="AK141" s="57">
        <f t="shared" si="93"/>
        <v>0</v>
      </c>
      <c r="AL141" s="57">
        <f t="shared" si="94"/>
        <v>1</v>
      </c>
      <c r="AM141" s="57">
        <f t="shared" si="95"/>
        <v>1900</v>
      </c>
      <c r="AN141" s="57">
        <f t="shared" si="96"/>
        <v>1900</v>
      </c>
      <c r="AO141" s="56" t="e">
        <f>DDB(D141,S141,M141,#REF!)</f>
        <v>#VALUE!</v>
      </c>
      <c r="AP141" s="59">
        <f t="shared" si="97"/>
        <v>0</v>
      </c>
      <c r="AQ141" s="60">
        <v>41730</v>
      </c>
      <c r="AR141" s="56">
        <f t="shared" si="106"/>
        <v>-41730</v>
      </c>
      <c r="AT141" s="58" t="e">
        <f t="shared" si="102"/>
        <v>#DIV/0!</v>
      </c>
      <c r="AU141" s="56">
        <f t="shared" si="103"/>
        <v>0</v>
      </c>
    </row>
    <row r="142" spans="1:47">
      <c r="A142" s="42" t="str">
        <f t="shared" si="98"/>
        <v/>
      </c>
      <c r="B142" s="78"/>
      <c r="C142" s="46"/>
      <c r="D142" s="46"/>
      <c r="E142" s="75"/>
      <c r="F142" s="46"/>
      <c r="G142" s="46"/>
      <c r="H142" s="47"/>
      <c r="I142" s="48"/>
      <c r="J142" s="49"/>
      <c r="K142" s="50">
        <f t="shared" si="99"/>
        <v>0</v>
      </c>
      <c r="L142" s="51" t="str">
        <f t="shared" si="100"/>
        <v/>
      </c>
      <c r="M142" s="51" t="str">
        <f t="shared" si="72"/>
        <v/>
      </c>
      <c r="N142" s="51" t="str">
        <f t="shared" si="73"/>
        <v/>
      </c>
      <c r="O142" s="52" t="e">
        <f t="shared" si="104"/>
        <v>#DIV/0!</v>
      </c>
      <c r="P142" s="53" t="str">
        <f t="shared" si="74"/>
        <v/>
      </c>
      <c r="Q142" s="54" t="e">
        <f t="shared" si="105"/>
        <v>#DIV/0!</v>
      </c>
      <c r="R142" s="54" t="e">
        <f t="shared" si="75"/>
        <v>#DIV/0!</v>
      </c>
      <c r="S142" s="53">
        <f t="shared" si="76"/>
        <v>0</v>
      </c>
      <c r="T142" s="53">
        <f t="shared" si="77"/>
        <v>0</v>
      </c>
      <c r="U142" s="53" t="e">
        <f t="shared" si="78"/>
        <v>#DIV/0!</v>
      </c>
      <c r="V142" s="53" t="str">
        <f t="shared" si="79"/>
        <v/>
      </c>
      <c r="W142" s="55" t="str">
        <f t="shared" si="80"/>
        <v>Charge from Profit &amp; Loss Account</v>
      </c>
      <c r="X142" s="27" t="e">
        <f t="shared" si="81"/>
        <v>#DIV/0!</v>
      </c>
      <c r="Y142" s="56" t="e">
        <f t="shared" si="101"/>
        <v>#VALUE!</v>
      </c>
      <c r="Z142" s="57">
        <f t="shared" si="82"/>
        <v>0</v>
      </c>
      <c r="AA142" s="57">
        <f t="shared" si="83"/>
        <v>1</v>
      </c>
      <c r="AB142" s="57">
        <f t="shared" si="84"/>
        <v>1900</v>
      </c>
      <c r="AC142" s="57">
        <f t="shared" si="85"/>
        <v>1900</v>
      </c>
      <c r="AD142" s="58">
        <f t="shared" si="86"/>
        <v>0</v>
      </c>
      <c r="AE142" s="27" t="e">
        <f t="shared" si="87"/>
        <v>#DIV/0!</v>
      </c>
      <c r="AF142" s="27" t="e">
        <f t="shared" si="88"/>
        <v>#DIV/0!</v>
      </c>
      <c r="AG142" s="27" t="e">
        <f t="shared" si="89"/>
        <v>#DIV/0!</v>
      </c>
      <c r="AH142" s="27" t="e">
        <f t="shared" si="90"/>
        <v>#VALUE!</v>
      </c>
      <c r="AI142" s="27" t="e">
        <f t="shared" si="91"/>
        <v>#VALUE!</v>
      </c>
      <c r="AJ142" s="59">
        <f t="shared" si="92"/>
        <v>41729</v>
      </c>
      <c r="AK142" s="57">
        <f t="shared" si="93"/>
        <v>0</v>
      </c>
      <c r="AL142" s="57">
        <f t="shared" si="94"/>
        <v>1</v>
      </c>
      <c r="AM142" s="57">
        <f t="shared" si="95"/>
        <v>1900</v>
      </c>
      <c r="AN142" s="57">
        <f t="shared" si="96"/>
        <v>1900</v>
      </c>
      <c r="AO142" s="56" t="e">
        <f>DDB(D142,S142,M142,#REF!)</f>
        <v>#VALUE!</v>
      </c>
      <c r="AP142" s="59">
        <f t="shared" si="97"/>
        <v>0</v>
      </c>
      <c r="AQ142" s="60">
        <v>41730</v>
      </c>
      <c r="AR142" s="56">
        <f t="shared" si="106"/>
        <v>-41730</v>
      </c>
      <c r="AT142" s="58" t="e">
        <f t="shared" si="102"/>
        <v>#DIV/0!</v>
      </c>
      <c r="AU142" s="56">
        <f t="shared" si="103"/>
        <v>0</v>
      </c>
    </row>
    <row r="143" spans="1:47">
      <c r="A143" s="42" t="str">
        <f t="shared" si="98"/>
        <v/>
      </c>
      <c r="B143" s="78"/>
      <c r="C143" s="46"/>
      <c r="D143" s="46"/>
      <c r="E143" s="75"/>
      <c r="F143" s="46"/>
      <c r="G143" s="46"/>
      <c r="H143" s="47"/>
      <c r="I143" s="48"/>
      <c r="J143" s="49"/>
      <c r="K143" s="50">
        <f t="shared" si="99"/>
        <v>0</v>
      </c>
      <c r="L143" s="51" t="str">
        <f t="shared" si="100"/>
        <v/>
      </c>
      <c r="M143" s="51" t="str">
        <f t="shared" si="72"/>
        <v/>
      </c>
      <c r="N143" s="51" t="str">
        <f t="shared" si="73"/>
        <v/>
      </c>
      <c r="O143" s="52" t="e">
        <f t="shared" si="104"/>
        <v>#DIV/0!</v>
      </c>
      <c r="P143" s="53" t="str">
        <f t="shared" si="74"/>
        <v/>
      </c>
      <c r="Q143" s="54" t="e">
        <f t="shared" si="105"/>
        <v>#DIV/0!</v>
      </c>
      <c r="R143" s="54" t="e">
        <f t="shared" si="75"/>
        <v>#DIV/0!</v>
      </c>
      <c r="S143" s="53">
        <f t="shared" si="76"/>
        <v>0</v>
      </c>
      <c r="T143" s="53">
        <f t="shared" si="77"/>
        <v>0</v>
      </c>
      <c r="U143" s="53" t="e">
        <f t="shared" si="78"/>
        <v>#DIV/0!</v>
      </c>
      <c r="V143" s="53" t="str">
        <f t="shared" si="79"/>
        <v/>
      </c>
      <c r="W143" s="55" t="str">
        <f t="shared" si="80"/>
        <v>Charge from Profit &amp; Loss Account</v>
      </c>
      <c r="X143" s="27" t="e">
        <f t="shared" si="81"/>
        <v>#DIV/0!</v>
      </c>
      <c r="Y143" s="56" t="e">
        <f t="shared" si="101"/>
        <v>#VALUE!</v>
      </c>
      <c r="Z143" s="57">
        <f t="shared" si="82"/>
        <v>0</v>
      </c>
      <c r="AA143" s="57">
        <f t="shared" si="83"/>
        <v>1</v>
      </c>
      <c r="AB143" s="57">
        <f t="shared" si="84"/>
        <v>1900</v>
      </c>
      <c r="AC143" s="57">
        <f t="shared" si="85"/>
        <v>1900</v>
      </c>
      <c r="AD143" s="58">
        <f t="shared" si="86"/>
        <v>0</v>
      </c>
      <c r="AE143" s="27" t="e">
        <f t="shared" si="87"/>
        <v>#DIV/0!</v>
      </c>
      <c r="AF143" s="27" t="e">
        <f t="shared" si="88"/>
        <v>#DIV/0!</v>
      </c>
      <c r="AG143" s="27" t="e">
        <f t="shared" si="89"/>
        <v>#DIV/0!</v>
      </c>
      <c r="AH143" s="27" t="e">
        <f t="shared" si="90"/>
        <v>#VALUE!</v>
      </c>
      <c r="AI143" s="27" t="e">
        <f t="shared" si="91"/>
        <v>#VALUE!</v>
      </c>
      <c r="AJ143" s="59">
        <f t="shared" si="92"/>
        <v>41729</v>
      </c>
      <c r="AK143" s="57">
        <f t="shared" si="93"/>
        <v>0</v>
      </c>
      <c r="AL143" s="57">
        <f t="shared" si="94"/>
        <v>1</v>
      </c>
      <c r="AM143" s="57">
        <f t="shared" si="95"/>
        <v>1900</v>
      </c>
      <c r="AN143" s="57">
        <f t="shared" si="96"/>
        <v>1900</v>
      </c>
      <c r="AO143" s="56" t="e">
        <f>DDB(D143,S143,M143,#REF!)</f>
        <v>#VALUE!</v>
      </c>
      <c r="AP143" s="59">
        <f t="shared" si="97"/>
        <v>0</v>
      </c>
      <c r="AQ143" s="60">
        <v>41730</v>
      </c>
      <c r="AR143" s="56">
        <f t="shared" si="106"/>
        <v>-41730</v>
      </c>
      <c r="AT143" s="58" t="e">
        <f t="shared" si="102"/>
        <v>#DIV/0!</v>
      </c>
      <c r="AU143" s="56">
        <f t="shared" si="103"/>
        <v>0</v>
      </c>
    </row>
    <row r="144" spans="1:47">
      <c r="A144" s="42" t="str">
        <f t="shared" si="98"/>
        <v/>
      </c>
      <c r="B144" s="78"/>
      <c r="C144" s="46"/>
      <c r="D144" s="46"/>
      <c r="E144" s="75"/>
      <c r="F144" s="46"/>
      <c r="G144" s="46"/>
      <c r="H144" s="47"/>
      <c r="I144" s="48"/>
      <c r="J144" s="49"/>
      <c r="K144" s="50">
        <f t="shared" si="99"/>
        <v>0</v>
      </c>
      <c r="L144" s="51" t="str">
        <f t="shared" si="100"/>
        <v/>
      </c>
      <c r="M144" s="51" t="str">
        <f t="shared" si="72"/>
        <v/>
      </c>
      <c r="N144" s="51" t="str">
        <f t="shared" si="73"/>
        <v/>
      </c>
      <c r="O144" s="52" t="e">
        <f t="shared" si="104"/>
        <v>#DIV/0!</v>
      </c>
      <c r="P144" s="53" t="str">
        <f t="shared" si="74"/>
        <v/>
      </c>
      <c r="Q144" s="54" t="e">
        <f t="shared" si="105"/>
        <v>#DIV/0!</v>
      </c>
      <c r="R144" s="54" t="e">
        <f t="shared" si="75"/>
        <v>#DIV/0!</v>
      </c>
      <c r="S144" s="53">
        <f t="shared" si="76"/>
        <v>0</v>
      </c>
      <c r="T144" s="53">
        <f t="shared" si="77"/>
        <v>0</v>
      </c>
      <c r="U144" s="53" t="e">
        <f t="shared" si="78"/>
        <v>#DIV/0!</v>
      </c>
      <c r="V144" s="53" t="str">
        <f t="shared" si="79"/>
        <v/>
      </c>
      <c r="W144" s="55" t="str">
        <f t="shared" si="80"/>
        <v>Charge from Profit &amp; Loss Account</v>
      </c>
      <c r="X144" s="27" t="e">
        <f t="shared" si="81"/>
        <v>#DIV/0!</v>
      </c>
      <c r="Y144" s="56" t="e">
        <f t="shared" si="101"/>
        <v>#VALUE!</v>
      </c>
      <c r="Z144" s="57">
        <f t="shared" si="82"/>
        <v>0</v>
      </c>
      <c r="AA144" s="57">
        <f t="shared" si="83"/>
        <v>1</v>
      </c>
      <c r="AB144" s="57">
        <f t="shared" si="84"/>
        <v>1900</v>
      </c>
      <c r="AC144" s="57">
        <f t="shared" si="85"/>
        <v>1900</v>
      </c>
      <c r="AD144" s="58">
        <f t="shared" si="86"/>
        <v>0</v>
      </c>
      <c r="AE144" s="27" t="e">
        <f t="shared" si="87"/>
        <v>#DIV/0!</v>
      </c>
      <c r="AF144" s="27" t="e">
        <f t="shared" si="88"/>
        <v>#DIV/0!</v>
      </c>
      <c r="AG144" s="27" t="e">
        <f t="shared" si="89"/>
        <v>#DIV/0!</v>
      </c>
      <c r="AH144" s="27" t="e">
        <f t="shared" si="90"/>
        <v>#VALUE!</v>
      </c>
      <c r="AI144" s="27" t="e">
        <f t="shared" si="91"/>
        <v>#VALUE!</v>
      </c>
      <c r="AJ144" s="59">
        <f t="shared" si="92"/>
        <v>41729</v>
      </c>
      <c r="AK144" s="57">
        <f t="shared" si="93"/>
        <v>0</v>
      </c>
      <c r="AL144" s="57">
        <f t="shared" si="94"/>
        <v>1</v>
      </c>
      <c r="AM144" s="57">
        <f t="shared" si="95"/>
        <v>1900</v>
      </c>
      <c r="AN144" s="57">
        <f t="shared" si="96"/>
        <v>1900</v>
      </c>
      <c r="AO144" s="56" t="e">
        <f>DDB(D144,S144,M144,#REF!)</f>
        <v>#VALUE!</v>
      </c>
      <c r="AP144" s="59">
        <f t="shared" si="97"/>
        <v>0</v>
      </c>
      <c r="AQ144" s="60">
        <v>41730</v>
      </c>
      <c r="AR144" s="56">
        <f t="shared" si="106"/>
        <v>-41730</v>
      </c>
      <c r="AT144" s="58" t="e">
        <f t="shared" si="102"/>
        <v>#DIV/0!</v>
      </c>
      <c r="AU144" s="56">
        <f t="shared" si="103"/>
        <v>0</v>
      </c>
    </row>
    <row r="145" spans="1:47">
      <c r="A145" s="42" t="str">
        <f t="shared" si="98"/>
        <v/>
      </c>
      <c r="B145" s="78"/>
      <c r="C145" s="46"/>
      <c r="D145" s="46"/>
      <c r="E145" s="75"/>
      <c r="F145" s="46"/>
      <c r="G145" s="46"/>
      <c r="H145" s="47"/>
      <c r="I145" s="48"/>
      <c r="J145" s="49"/>
      <c r="K145" s="50">
        <f t="shared" si="99"/>
        <v>0</v>
      </c>
      <c r="L145" s="51" t="str">
        <f t="shared" si="100"/>
        <v/>
      </c>
      <c r="M145" s="51" t="str">
        <f t="shared" si="72"/>
        <v/>
      </c>
      <c r="N145" s="51" t="str">
        <f t="shared" si="73"/>
        <v/>
      </c>
      <c r="O145" s="52" t="e">
        <f t="shared" si="104"/>
        <v>#DIV/0!</v>
      </c>
      <c r="P145" s="53" t="str">
        <f t="shared" si="74"/>
        <v/>
      </c>
      <c r="Q145" s="54" t="e">
        <f t="shared" si="105"/>
        <v>#DIV/0!</v>
      </c>
      <c r="R145" s="54" t="e">
        <f t="shared" si="75"/>
        <v>#DIV/0!</v>
      </c>
      <c r="S145" s="53">
        <f t="shared" si="76"/>
        <v>0</v>
      </c>
      <c r="T145" s="53">
        <f t="shared" si="77"/>
        <v>0</v>
      </c>
      <c r="U145" s="53" t="e">
        <f t="shared" si="78"/>
        <v>#DIV/0!</v>
      </c>
      <c r="V145" s="53" t="str">
        <f t="shared" si="79"/>
        <v/>
      </c>
      <c r="W145" s="55" t="str">
        <f t="shared" si="80"/>
        <v>Charge from Profit &amp; Loss Account</v>
      </c>
      <c r="X145" s="27" t="e">
        <f t="shared" si="81"/>
        <v>#DIV/0!</v>
      </c>
      <c r="Y145" s="56" t="e">
        <f t="shared" si="101"/>
        <v>#VALUE!</v>
      </c>
      <c r="Z145" s="57">
        <f t="shared" si="82"/>
        <v>0</v>
      </c>
      <c r="AA145" s="57">
        <f t="shared" si="83"/>
        <v>1</v>
      </c>
      <c r="AB145" s="57">
        <f t="shared" si="84"/>
        <v>1900</v>
      </c>
      <c r="AC145" s="57">
        <f t="shared" si="85"/>
        <v>1900</v>
      </c>
      <c r="AD145" s="58">
        <f t="shared" si="86"/>
        <v>0</v>
      </c>
      <c r="AE145" s="27" t="e">
        <f t="shared" si="87"/>
        <v>#DIV/0!</v>
      </c>
      <c r="AF145" s="27" t="e">
        <f t="shared" si="88"/>
        <v>#DIV/0!</v>
      </c>
      <c r="AG145" s="27" t="e">
        <f t="shared" si="89"/>
        <v>#DIV/0!</v>
      </c>
      <c r="AH145" s="27" t="e">
        <f t="shared" si="90"/>
        <v>#VALUE!</v>
      </c>
      <c r="AI145" s="27" t="e">
        <f t="shared" si="91"/>
        <v>#VALUE!</v>
      </c>
      <c r="AJ145" s="59">
        <f t="shared" si="92"/>
        <v>41729</v>
      </c>
      <c r="AK145" s="57">
        <f t="shared" si="93"/>
        <v>0</v>
      </c>
      <c r="AL145" s="57">
        <f t="shared" si="94"/>
        <v>1</v>
      </c>
      <c r="AM145" s="57">
        <f t="shared" si="95"/>
        <v>1900</v>
      </c>
      <c r="AN145" s="57">
        <f t="shared" si="96"/>
        <v>1900</v>
      </c>
      <c r="AO145" s="56" t="e">
        <f>DDB(D145,S145,M145,#REF!)</f>
        <v>#VALUE!</v>
      </c>
      <c r="AP145" s="59">
        <f t="shared" si="97"/>
        <v>0</v>
      </c>
      <c r="AQ145" s="60">
        <v>41730</v>
      </c>
      <c r="AR145" s="56">
        <f t="shared" si="106"/>
        <v>-41730</v>
      </c>
      <c r="AT145" s="58" t="e">
        <f t="shared" si="102"/>
        <v>#DIV/0!</v>
      </c>
      <c r="AU145" s="56">
        <f t="shared" si="103"/>
        <v>0</v>
      </c>
    </row>
    <row r="146" spans="1:47">
      <c r="A146" s="42" t="str">
        <f t="shared" si="98"/>
        <v/>
      </c>
      <c r="B146" s="78"/>
      <c r="C146" s="46"/>
      <c r="D146" s="46"/>
      <c r="E146" s="75"/>
      <c r="F146" s="46"/>
      <c r="G146" s="46"/>
      <c r="H146" s="47"/>
      <c r="I146" s="48"/>
      <c r="J146" s="49"/>
      <c r="K146" s="50">
        <f t="shared" si="99"/>
        <v>0</v>
      </c>
      <c r="L146" s="51" t="str">
        <f t="shared" si="100"/>
        <v/>
      </c>
      <c r="M146" s="51" t="str">
        <f t="shared" si="72"/>
        <v/>
      </c>
      <c r="N146" s="51" t="str">
        <f t="shared" si="73"/>
        <v/>
      </c>
      <c r="O146" s="52" t="e">
        <f t="shared" si="104"/>
        <v>#DIV/0!</v>
      </c>
      <c r="P146" s="53" t="str">
        <f t="shared" si="74"/>
        <v/>
      </c>
      <c r="Q146" s="54" t="e">
        <f t="shared" si="105"/>
        <v>#DIV/0!</v>
      </c>
      <c r="R146" s="54" t="e">
        <f t="shared" si="75"/>
        <v>#DIV/0!</v>
      </c>
      <c r="S146" s="53">
        <f t="shared" si="76"/>
        <v>0</v>
      </c>
      <c r="T146" s="53">
        <f t="shared" si="77"/>
        <v>0</v>
      </c>
      <c r="U146" s="53" t="e">
        <f t="shared" si="78"/>
        <v>#DIV/0!</v>
      </c>
      <c r="V146" s="53" t="str">
        <f t="shared" si="79"/>
        <v/>
      </c>
      <c r="W146" s="55" t="str">
        <f t="shared" si="80"/>
        <v>Charge from Profit &amp; Loss Account</v>
      </c>
      <c r="X146" s="27" t="e">
        <f t="shared" si="81"/>
        <v>#DIV/0!</v>
      </c>
      <c r="Y146" s="56" t="e">
        <f t="shared" si="101"/>
        <v>#VALUE!</v>
      </c>
      <c r="Z146" s="57">
        <f t="shared" si="82"/>
        <v>0</v>
      </c>
      <c r="AA146" s="57">
        <f t="shared" si="83"/>
        <v>1</v>
      </c>
      <c r="AB146" s="57">
        <f t="shared" si="84"/>
        <v>1900</v>
      </c>
      <c r="AC146" s="57">
        <f t="shared" si="85"/>
        <v>1900</v>
      </c>
      <c r="AD146" s="58">
        <f t="shared" si="86"/>
        <v>0</v>
      </c>
      <c r="AE146" s="27" t="e">
        <f t="shared" si="87"/>
        <v>#DIV/0!</v>
      </c>
      <c r="AF146" s="27" t="e">
        <f t="shared" si="88"/>
        <v>#DIV/0!</v>
      </c>
      <c r="AG146" s="27" t="e">
        <f t="shared" si="89"/>
        <v>#DIV/0!</v>
      </c>
      <c r="AH146" s="27" t="e">
        <f t="shared" si="90"/>
        <v>#VALUE!</v>
      </c>
      <c r="AI146" s="27" t="e">
        <f t="shared" si="91"/>
        <v>#VALUE!</v>
      </c>
      <c r="AJ146" s="59">
        <f t="shared" si="92"/>
        <v>41729</v>
      </c>
      <c r="AK146" s="57">
        <f t="shared" si="93"/>
        <v>0</v>
      </c>
      <c r="AL146" s="57">
        <f t="shared" si="94"/>
        <v>1</v>
      </c>
      <c r="AM146" s="57">
        <f t="shared" si="95"/>
        <v>1900</v>
      </c>
      <c r="AN146" s="57">
        <f t="shared" si="96"/>
        <v>1900</v>
      </c>
      <c r="AO146" s="56" t="e">
        <f>DDB(D146,S146,M146,#REF!)</f>
        <v>#VALUE!</v>
      </c>
      <c r="AP146" s="59">
        <f t="shared" si="97"/>
        <v>0</v>
      </c>
      <c r="AQ146" s="60">
        <v>41730</v>
      </c>
      <c r="AR146" s="56">
        <f t="shared" si="106"/>
        <v>-41730</v>
      </c>
      <c r="AT146" s="58" t="e">
        <f t="shared" si="102"/>
        <v>#DIV/0!</v>
      </c>
      <c r="AU146" s="56">
        <f t="shared" si="103"/>
        <v>0</v>
      </c>
    </row>
    <row r="147" spans="1:47">
      <c r="A147" s="42" t="str">
        <f t="shared" si="98"/>
        <v/>
      </c>
      <c r="B147" s="78"/>
      <c r="C147" s="46"/>
      <c r="D147" s="46"/>
      <c r="E147" s="75"/>
      <c r="F147" s="46"/>
      <c r="G147" s="46"/>
      <c r="H147" s="47"/>
      <c r="I147" s="48"/>
      <c r="J147" s="49"/>
      <c r="K147" s="50">
        <f t="shared" si="99"/>
        <v>0</v>
      </c>
      <c r="L147" s="51" t="str">
        <f t="shared" si="100"/>
        <v/>
      </c>
      <c r="M147" s="51" t="str">
        <f t="shared" si="72"/>
        <v/>
      </c>
      <c r="N147" s="51" t="str">
        <f t="shared" si="73"/>
        <v/>
      </c>
      <c r="O147" s="52" t="e">
        <f t="shared" si="104"/>
        <v>#DIV/0!</v>
      </c>
      <c r="P147" s="53" t="str">
        <f t="shared" si="74"/>
        <v/>
      </c>
      <c r="Q147" s="54" t="e">
        <f t="shared" si="105"/>
        <v>#DIV/0!</v>
      </c>
      <c r="R147" s="54" t="e">
        <f t="shared" si="75"/>
        <v>#DIV/0!</v>
      </c>
      <c r="S147" s="53">
        <f t="shared" si="76"/>
        <v>0</v>
      </c>
      <c r="T147" s="53">
        <f t="shared" si="77"/>
        <v>0</v>
      </c>
      <c r="U147" s="53" t="e">
        <f t="shared" si="78"/>
        <v>#DIV/0!</v>
      </c>
      <c r="V147" s="53" t="str">
        <f t="shared" si="79"/>
        <v/>
      </c>
      <c r="W147" s="55" t="str">
        <f t="shared" si="80"/>
        <v>Charge from Profit &amp; Loss Account</v>
      </c>
      <c r="X147" s="27" t="e">
        <f t="shared" si="81"/>
        <v>#DIV/0!</v>
      </c>
      <c r="Y147" s="56" t="e">
        <f t="shared" si="101"/>
        <v>#VALUE!</v>
      </c>
      <c r="Z147" s="57">
        <f t="shared" si="82"/>
        <v>0</v>
      </c>
      <c r="AA147" s="57">
        <f t="shared" si="83"/>
        <v>1</v>
      </c>
      <c r="AB147" s="57">
        <f t="shared" si="84"/>
        <v>1900</v>
      </c>
      <c r="AC147" s="57">
        <f t="shared" si="85"/>
        <v>1900</v>
      </c>
      <c r="AD147" s="58">
        <f t="shared" si="86"/>
        <v>0</v>
      </c>
      <c r="AE147" s="27" t="e">
        <f t="shared" si="87"/>
        <v>#DIV/0!</v>
      </c>
      <c r="AF147" s="27" t="e">
        <f t="shared" si="88"/>
        <v>#DIV/0!</v>
      </c>
      <c r="AG147" s="27" t="e">
        <f t="shared" si="89"/>
        <v>#DIV/0!</v>
      </c>
      <c r="AH147" s="27" t="e">
        <f t="shared" si="90"/>
        <v>#VALUE!</v>
      </c>
      <c r="AI147" s="27" t="e">
        <f t="shared" si="91"/>
        <v>#VALUE!</v>
      </c>
      <c r="AJ147" s="59">
        <f t="shared" si="92"/>
        <v>41729</v>
      </c>
      <c r="AK147" s="57">
        <f t="shared" si="93"/>
        <v>0</v>
      </c>
      <c r="AL147" s="57">
        <f t="shared" si="94"/>
        <v>1</v>
      </c>
      <c r="AM147" s="57">
        <f t="shared" si="95"/>
        <v>1900</v>
      </c>
      <c r="AN147" s="57">
        <f t="shared" si="96"/>
        <v>1900</v>
      </c>
      <c r="AO147" s="56" t="e">
        <f>DDB(D147,S147,M147,#REF!)</f>
        <v>#VALUE!</v>
      </c>
      <c r="AP147" s="59">
        <f t="shared" si="97"/>
        <v>0</v>
      </c>
      <c r="AQ147" s="60">
        <v>41730</v>
      </c>
      <c r="AR147" s="56">
        <f t="shared" si="106"/>
        <v>-41730</v>
      </c>
      <c r="AT147" s="58" t="e">
        <f t="shared" si="102"/>
        <v>#DIV/0!</v>
      </c>
      <c r="AU147" s="56">
        <f t="shared" si="103"/>
        <v>0</v>
      </c>
    </row>
    <row r="148" spans="1:47">
      <c r="A148" s="42" t="str">
        <f t="shared" si="98"/>
        <v/>
      </c>
      <c r="B148" s="78"/>
      <c r="C148" s="46"/>
      <c r="D148" s="46"/>
      <c r="E148" s="75"/>
      <c r="F148" s="46"/>
      <c r="G148" s="46"/>
      <c r="H148" s="47"/>
      <c r="I148" s="48"/>
      <c r="J148" s="49"/>
      <c r="K148" s="50">
        <f t="shared" si="99"/>
        <v>0</v>
      </c>
      <c r="L148" s="51" t="str">
        <f t="shared" si="100"/>
        <v/>
      </c>
      <c r="M148" s="51" t="str">
        <f t="shared" si="72"/>
        <v/>
      </c>
      <c r="N148" s="51" t="str">
        <f t="shared" si="73"/>
        <v/>
      </c>
      <c r="O148" s="52" t="e">
        <f t="shared" si="104"/>
        <v>#DIV/0!</v>
      </c>
      <c r="P148" s="53" t="str">
        <f t="shared" si="74"/>
        <v/>
      </c>
      <c r="Q148" s="54" t="e">
        <f t="shared" si="105"/>
        <v>#DIV/0!</v>
      </c>
      <c r="R148" s="54" t="e">
        <f t="shared" si="75"/>
        <v>#DIV/0!</v>
      </c>
      <c r="S148" s="53">
        <f t="shared" si="76"/>
        <v>0</v>
      </c>
      <c r="T148" s="53">
        <f t="shared" si="77"/>
        <v>0</v>
      </c>
      <c r="U148" s="53" t="e">
        <f t="shared" si="78"/>
        <v>#DIV/0!</v>
      </c>
      <c r="V148" s="53" t="str">
        <f t="shared" si="79"/>
        <v/>
      </c>
      <c r="W148" s="55" t="str">
        <f t="shared" si="80"/>
        <v>Charge from Profit &amp; Loss Account</v>
      </c>
      <c r="X148" s="27" t="e">
        <f t="shared" si="81"/>
        <v>#DIV/0!</v>
      </c>
      <c r="Y148" s="56" t="e">
        <f t="shared" si="101"/>
        <v>#VALUE!</v>
      </c>
      <c r="Z148" s="57">
        <f t="shared" si="82"/>
        <v>0</v>
      </c>
      <c r="AA148" s="57">
        <f t="shared" si="83"/>
        <v>1</v>
      </c>
      <c r="AB148" s="57">
        <f t="shared" si="84"/>
        <v>1900</v>
      </c>
      <c r="AC148" s="57">
        <f t="shared" si="85"/>
        <v>1900</v>
      </c>
      <c r="AD148" s="58">
        <f t="shared" si="86"/>
        <v>0</v>
      </c>
      <c r="AE148" s="27" t="e">
        <f t="shared" si="87"/>
        <v>#DIV/0!</v>
      </c>
      <c r="AF148" s="27" t="e">
        <f t="shared" si="88"/>
        <v>#DIV/0!</v>
      </c>
      <c r="AG148" s="27" t="e">
        <f t="shared" si="89"/>
        <v>#DIV/0!</v>
      </c>
      <c r="AH148" s="27" t="e">
        <f t="shared" si="90"/>
        <v>#VALUE!</v>
      </c>
      <c r="AI148" s="27" t="e">
        <f t="shared" si="91"/>
        <v>#VALUE!</v>
      </c>
      <c r="AJ148" s="59">
        <f t="shared" si="92"/>
        <v>41729</v>
      </c>
      <c r="AK148" s="57">
        <f t="shared" si="93"/>
        <v>0</v>
      </c>
      <c r="AL148" s="57">
        <f t="shared" si="94"/>
        <v>1</v>
      </c>
      <c r="AM148" s="57">
        <f t="shared" si="95"/>
        <v>1900</v>
      </c>
      <c r="AN148" s="57">
        <f t="shared" si="96"/>
        <v>1900</v>
      </c>
      <c r="AO148" s="56" t="e">
        <f>DDB(D148,S148,M148,#REF!)</f>
        <v>#VALUE!</v>
      </c>
      <c r="AP148" s="59">
        <f t="shared" si="97"/>
        <v>0</v>
      </c>
      <c r="AQ148" s="60">
        <v>41730</v>
      </c>
      <c r="AR148" s="56">
        <f t="shared" si="106"/>
        <v>-41730</v>
      </c>
      <c r="AT148" s="58" t="e">
        <f t="shared" si="102"/>
        <v>#DIV/0!</v>
      </c>
      <c r="AU148" s="56">
        <f t="shared" si="103"/>
        <v>0</v>
      </c>
    </row>
    <row r="149" spans="1:47">
      <c r="A149" s="42" t="str">
        <f t="shared" si="98"/>
        <v/>
      </c>
      <c r="B149" s="78"/>
      <c r="C149" s="46"/>
      <c r="D149" s="46"/>
      <c r="E149" s="75"/>
      <c r="F149" s="46"/>
      <c r="G149" s="46"/>
      <c r="H149" s="47"/>
      <c r="I149" s="48"/>
      <c r="J149" s="49"/>
      <c r="K149" s="50">
        <f t="shared" si="99"/>
        <v>0</v>
      </c>
      <c r="L149" s="51" t="str">
        <f t="shared" si="100"/>
        <v/>
      </c>
      <c r="M149" s="51" t="str">
        <f t="shared" si="72"/>
        <v/>
      </c>
      <c r="N149" s="51" t="str">
        <f t="shared" si="73"/>
        <v/>
      </c>
      <c r="O149" s="52" t="e">
        <f t="shared" si="104"/>
        <v>#DIV/0!</v>
      </c>
      <c r="P149" s="53" t="str">
        <f t="shared" si="74"/>
        <v/>
      </c>
      <c r="Q149" s="54" t="e">
        <f t="shared" si="105"/>
        <v>#DIV/0!</v>
      </c>
      <c r="R149" s="54" t="e">
        <f t="shared" si="75"/>
        <v>#DIV/0!</v>
      </c>
      <c r="S149" s="53">
        <f t="shared" si="76"/>
        <v>0</v>
      </c>
      <c r="T149" s="53">
        <f t="shared" si="77"/>
        <v>0</v>
      </c>
      <c r="U149" s="53" t="e">
        <f t="shared" si="78"/>
        <v>#DIV/0!</v>
      </c>
      <c r="V149" s="53" t="str">
        <f t="shared" si="79"/>
        <v/>
      </c>
      <c r="W149" s="55" t="str">
        <f t="shared" si="80"/>
        <v>Charge from Profit &amp; Loss Account</v>
      </c>
      <c r="X149" s="27" t="e">
        <f t="shared" si="81"/>
        <v>#DIV/0!</v>
      </c>
      <c r="Y149" s="56" t="e">
        <f t="shared" si="101"/>
        <v>#VALUE!</v>
      </c>
      <c r="Z149" s="57">
        <f t="shared" si="82"/>
        <v>0</v>
      </c>
      <c r="AA149" s="57">
        <f t="shared" si="83"/>
        <v>1</v>
      </c>
      <c r="AB149" s="57">
        <f t="shared" si="84"/>
        <v>1900</v>
      </c>
      <c r="AC149" s="57">
        <f t="shared" si="85"/>
        <v>1900</v>
      </c>
      <c r="AD149" s="58">
        <f t="shared" si="86"/>
        <v>0</v>
      </c>
      <c r="AE149" s="27" t="e">
        <f t="shared" si="87"/>
        <v>#DIV/0!</v>
      </c>
      <c r="AF149" s="27" t="e">
        <f t="shared" si="88"/>
        <v>#DIV/0!</v>
      </c>
      <c r="AG149" s="27" t="e">
        <f t="shared" si="89"/>
        <v>#DIV/0!</v>
      </c>
      <c r="AH149" s="27" t="e">
        <f t="shared" si="90"/>
        <v>#VALUE!</v>
      </c>
      <c r="AI149" s="27" t="e">
        <f t="shared" si="91"/>
        <v>#VALUE!</v>
      </c>
      <c r="AJ149" s="59">
        <f t="shared" si="92"/>
        <v>41729</v>
      </c>
      <c r="AK149" s="57">
        <f t="shared" si="93"/>
        <v>0</v>
      </c>
      <c r="AL149" s="57">
        <f t="shared" si="94"/>
        <v>1</v>
      </c>
      <c r="AM149" s="57">
        <f t="shared" si="95"/>
        <v>1900</v>
      </c>
      <c r="AN149" s="57">
        <f t="shared" si="96"/>
        <v>1900</v>
      </c>
      <c r="AO149" s="56" t="e">
        <f>DDB(D149,S149,M149,#REF!)</f>
        <v>#VALUE!</v>
      </c>
      <c r="AP149" s="59">
        <f t="shared" si="97"/>
        <v>0</v>
      </c>
      <c r="AQ149" s="60">
        <v>41730</v>
      </c>
      <c r="AR149" s="56">
        <f t="shared" si="106"/>
        <v>-41730</v>
      </c>
      <c r="AT149" s="58" t="e">
        <f t="shared" si="102"/>
        <v>#DIV/0!</v>
      </c>
      <c r="AU149" s="56">
        <f t="shared" si="103"/>
        <v>0</v>
      </c>
    </row>
    <row r="150" spans="1:47">
      <c r="A150" s="42" t="str">
        <f t="shared" si="98"/>
        <v/>
      </c>
      <c r="B150" s="78"/>
      <c r="C150" s="46"/>
      <c r="D150" s="46"/>
      <c r="E150" s="75"/>
      <c r="F150" s="46"/>
      <c r="G150" s="46"/>
      <c r="H150" s="47"/>
      <c r="I150" s="48"/>
      <c r="J150" s="49"/>
      <c r="K150" s="50">
        <f t="shared" si="99"/>
        <v>0</v>
      </c>
      <c r="L150" s="51" t="str">
        <f t="shared" si="100"/>
        <v/>
      </c>
      <c r="M150" s="51" t="str">
        <f t="shared" si="72"/>
        <v/>
      </c>
      <c r="N150" s="51" t="str">
        <f t="shared" si="73"/>
        <v/>
      </c>
      <c r="O150" s="52" t="e">
        <f t="shared" si="104"/>
        <v>#DIV/0!</v>
      </c>
      <c r="P150" s="53" t="str">
        <f t="shared" si="74"/>
        <v/>
      </c>
      <c r="Q150" s="54" t="e">
        <f t="shared" si="105"/>
        <v>#DIV/0!</v>
      </c>
      <c r="R150" s="54" t="e">
        <f t="shared" si="75"/>
        <v>#DIV/0!</v>
      </c>
      <c r="S150" s="53">
        <f t="shared" si="76"/>
        <v>0</v>
      </c>
      <c r="T150" s="53">
        <f t="shared" si="77"/>
        <v>0</v>
      </c>
      <c r="U150" s="53" t="e">
        <f t="shared" si="78"/>
        <v>#DIV/0!</v>
      </c>
      <c r="V150" s="53" t="str">
        <f t="shared" si="79"/>
        <v/>
      </c>
      <c r="W150" s="55" t="str">
        <f t="shared" si="80"/>
        <v>Charge from Profit &amp; Loss Account</v>
      </c>
      <c r="X150" s="27" t="e">
        <f t="shared" si="81"/>
        <v>#DIV/0!</v>
      </c>
      <c r="Y150" s="56" t="e">
        <f t="shared" si="101"/>
        <v>#VALUE!</v>
      </c>
      <c r="Z150" s="57">
        <f t="shared" si="82"/>
        <v>0</v>
      </c>
      <c r="AA150" s="57">
        <f t="shared" si="83"/>
        <v>1</v>
      </c>
      <c r="AB150" s="57">
        <f t="shared" si="84"/>
        <v>1900</v>
      </c>
      <c r="AC150" s="57">
        <f t="shared" si="85"/>
        <v>1900</v>
      </c>
      <c r="AD150" s="58">
        <f t="shared" si="86"/>
        <v>0</v>
      </c>
      <c r="AE150" s="27" t="e">
        <f t="shared" si="87"/>
        <v>#DIV/0!</v>
      </c>
      <c r="AF150" s="27" t="e">
        <f t="shared" si="88"/>
        <v>#DIV/0!</v>
      </c>
      <c r="AG150" s="27" t="e">
        <f t="shared" si="89"/>
        <v>#DIV/0!</v>
      </c>
      <c r="AH150" s="27" t="e">
        <f t="shared" si="90"/>
        <v>#VALUE!</v>
      </c>
      <c r="AI150" s="27" t="e">
        <f t="shared" si="91"/>
        <v>#VALUE!</v>
      </c>
      <c r="AJ150" s="59">
        <f t="shared" si="92"/>
        <v>41729</v>
      </c>
      <c r="AK150" s="57">
        <f t="shared" si="93"/>
        <v>0</v>
      </c>
      <c r="AL150" s="57">
        <f t="shared" si="94"/>
        <v>1</v>
      </c>
      <c r="AM150" s="57">
        <f t="shared" si="95"/>
        <v>1900</v>
      </c>
      <c r="AN150" s="57">
        <f t="shared" si="96"/>
        <v>1900</v>
      </c>
      <c r="AO150" s="56" t="e">
        <f>DDB(D150,S150,M150,#REF!)</f>
        <v>#VALUE!</v>
      </c>
      <c r="AP150" s="59">
        <f t="shared" si="97"/>
        <v>0</v>
      </c>
      <c r="AQ150" s="60">
        <v>41730</v>
      </c>
      <c r="AR150" s="56">
        <f t="shared" si="106"/>
        <v>-41730</v>
      </c>
      <c r="AT150" s="58" t="e">
        <f t="shared" si="102"/>
        <v>#DIV/0!</v>
      </c>
      <c r="AU150" s="56">
        <f t="shared" si="103"/>
        <v>0</v>
      </c>
    </row>
    <row r="151" spans="1:47">
      <c r="A151" s="42" t="str">
        <f t="shared" si="98"/>
        <v/>
      </c>
      <c r="B151" s="78"/>
      <c r="C151" s="46"/>
      <c r="D151" s="46"/>
      <c r="E151" s="75"/>
      <c r="F151" s="46"/>
      <c r="G151" s="46"/>
      <c r="H151" s="47"/>
      <c r="I151" s="48"/>
      <c r="J151" s="49"/>
      <c r="K151" s="50">
        <f t="shared" si="99"/>
        <v>0</v>
      </c>
      <c r="L151" s="51" t="str">
        <f t="shared" si="100"/>
        <v/>
      </c>
      <c r="M151" s="51" t="str">
        <f t="shared" si="72"/>
        <v/>
      </c>
      <c r="N151" s="51" t="str">
        <f t="shared" si="73"/>
        <v/>
      </c>
      <c r="O151" s="52" t="e">
        <f t="shared" si="104"/>
        <v>#DIV/0!</v>
      </c>
      <c r="P151" s="53" t="str">
        <f t="shared" si="74"/>
        <v/>
      </c>
      <c r="Q151" s="54" t="e">
        <f t="shared" si="105"/>
        <v>#DIV/0!</v>
      </c>
      <c r="R151" s="54" t="e">
        <f t="shared" si="75"/>
        <v>#DIV/0!</v>
      </c>
      <c r="S151" s="53">
        <f t="shared" si="76"/>
        <v>0</v>
      </c>
      <c r="T151" s="53">
        <f t="shared" si="77"/>
        <v>0</v>
      </c>
      <c r="U151" s="53" t="e">
        <f t="shared" si="78"/>
        <v>#DIV/0!</v>
      </c>
      <c r="V151" s="53" t="str">
        <f t="shared" si="79"/>
        <v/>
      </c>
      <c r="W151" s="55" t="str">
        <f t="shared" si="80"/>
        <v>Charge from Profit &amp; Loss Account</v>
      </c>
      <c r="X151" s="27" t="e">
        <f t="shared" si="81"/>
        <v>#DIV/0!</v>
      </c>
      <c r="Y151" s="56" t="e">
        <f t="shared" si="101"/>
        <v>#VALUE!</v>
      </c>
      <c r="Z151" s="57">
        <f t="shared" si="82"/>
        <v>0</v>
      </c>
      <c r="AA151" s="57">
        <f t="shared" si="83"/>
        <v>1</v>
      </c>
      <c r="AB151" s="57">
        <f t="shared" si="84"/>
        <v>1900</v>
      </c>
      <c r="AC151" s="57">
        <f t="shared" si="85"/>
        <v>1900</v>
      </c>
      <c r="AD151" s="58">
        <f t="shared" si="86"/>
        <v>0</v>
      </c>
      <c r="AE151" s="27" t="e">
        <f t="shared" si="87"/>
        <v>#DIV/0!</v>
      </c>
      <c r="AF151" s="27" t="e">
        <f t="shared" si="88"/>
        <v>#DIV/0!</v>
      </c>
      <c r="AG151" s="27" t="e">
        <f t="shared" si="89"/>
        <v>#DIV/0!</v>
      </c>
      <c r="AH151" s="27" t="e">
        <f t="shared" si="90"/>
        <v>#VALUE!</v>
      </c>
      <c r="AI151" s="27" t="e">
        <f t="shared" si="91"/>
        <v>#VALUE!</v>
      </c>
      <c r="AJ151" s="59">
        <f t="shared" si="92"/>
        <v>41729</v>
      </c>
      <c r="AK151" s="57">
        <f t="shared" si="93"/>
        <v>0</v>
      </c>
      <c r="AL151" s="57">
        <f t="shared" si="94"/>
        <v>1</v>
      </c>
      <c r="AM151" s="57">
        <f t="shared" si="95"/>
        <v>1900</v>
      </c>
      <c r="AN151" s="57">
        <f t="shared" si="96"/>
        <v>1900</v>
      </c>
      <c r="AO151" s="56" t="e">
        <f>DDB(D151,S151,M151,#REF!)</f>
        <v>#VALUE!</v>
      </c>
      <c r="AP151" s="59">
        <f t="shared" si="97"/>
        <v>0</v>
      </c>
      <c r="AQ151" s="60">
        <v>41730</v>
      </c>
      <c r="AR151" s="56">
        <f t="shared" si="106"/>
        <v>-41730</v>
      </c>
      <c r="AT151" s="58" t="e">
        <f t="shared" si="102"/>
        <v>#DIV/0!</v>
      </c>
      <c r="AU151" s="56">
        <f t="shared" si="103"/>
        <v>0</v>
      </c>
    </row>
    <row r="152" spans="1:47">
      <c r="A152" s="42" t="str">
        <f t="shared" si="98"/>
        <v/>
      </c>
      <c r="B152" s="78"/>
      <c r="C152" s="46"/>
      <c r="D152" s="46"/>
      <c r="E152" s="75"/>
      <c r="F152" s="46"/>
      <c r="G152" s="46"/>
      <c r="H152" s="47"/>
      <c r="I152" s="48"/>
      <c r="J152" s="49"/>
      <c r="K152" s="50">
        <f t="shared" si="99"/>
        <v>0</v>
      </c>
      <c r="L152" s="51" t="str">
        <f t="shared" si="100"/>
        <v/>
      </c>
      <c r="M152" s="51" t="str">
        <f t="shared" si="72"/>
        <v/>
      </c>
      <c r="N152" s="51" t="str">
        <f t="shared" si="73"/>
        <v/>
      </c>
      <c r="O152" s="52" t="e">
        <f t="shared" si="104"/>
        <v>#DIV/0!</v>
      </c>
      <c r="P152" s="53" t="str">
        <f t="shared" si="74"/>
        <v/>
      </c>
      <c r="Q152" s="54" t="e">
        <f t="shared" si="105"/>
        <v>#DIV/0!</v>
      </c>
      <c r="R152" s="54" t="e">
        <f t="shared" si="75"/>
        <v>#DIV/0!</v>
      </c>
      <c r="S152" s="53">
        <f t="shared" si="76"/>
        <v>0</v>
      </c>
      <c r="T152" s="53">
        <f t="shared" si="77"/>
        <v>0</v>
      </c>
      <c r="U152" s="53" t="e">
        <f t="shared" si="78"/>
        <v>#DIV/0!</v>
      </c>
      <c r="V152" s="53" t="str">
        <f t="shared" si="79"/>
        <v/>
      </c>
      <c r="W152" s="55" t="str">
        <f t="shared" si="80"/>
        <v>Charge from Profit &amp; Loss Account</v>
      </c>
      <c r="X152" s="27" t="e">
        <f t="shared" si="81"/>
        <v>#DIV/0!</v>
      </c>
      <c r="Y152" s="56" t="e">
        <f t="shared" si="101"/>
        <v>#VALUE!</v>
      </c>
      <c r="Z152" s="57">
        <f t="shared" si="82"/>
        <v>0</v>
      </c>
      <c r="AA152" s="57">
        <f t="shared" si="83"/>
        <v>1</v>
      </c>
      <c r="AB152" s="57">
        <f t="shared" si="84"/>
        <v>1900</v>
      </c>
      <c r="AC152" s="57">
        <f t="shared" si="85"/>
        <v>1900</v>
      </c>
      <c r="AD152" s="58">
        <f t="shared" si="86"/>
        <v>0</v>
      </c>
      <c r="AE152" s="27" t="e">
        <f t="shared" si="87"/>
        <v>#DIV/0!</v>
      </c>
      <c r="AF152" s="27" t="e">
        <f t="shared" si="88"/>
        <v>#DIV/0!</v>
      </c>
      <c r="AG152" s="27" t="e">
        <f t="shared" si="89"/>
        <v>#DIV/0!</v>
      </c>
      <c r="AH152" s="27" t="e">
        <f t="shared" si="90"/>
        <v>#VALUE!</v>
      </c>
      <c r="AI152" s="27" t="e">
        <f t="shared" si="91"/>
        <v>#VALUE!</v>
      </c>
      <c r="AJ152" s="59">
        <f t="shared" si="92"/>
        <v>41729</v>
      </c>
      <c r="AK152" s="57">
        <f t="shared" si="93"/>
        <v>0</v>
      </c>
      <c r="AL152" s="57">
        <f t="shared" si="94"/>
        <v>1</v>
      </c>
      <c r="AM152" s="57">
        <f t="shared" si="95"/>
        <v>1900</v>
      </c>
      <c r="AN152" s="57">
        <f t="shared" si="96"/>
        <v>1900</v>
      </c>
      <c r="AO152" s="56" t="e">
        <f>DDB(D152,S152,M152,#REF!)</f>
        <v>#VALUE!</v>
      </c>
      <c r="AP152" s="59">
        <f t="shared" si="97"/>
        <v>0</v>
      </c>
      <c r="AQ152" s="60">
        <v>41730</v>
      </c>
      <c r="AR152" s="56">
        <f t="shared" si="106"/>
        <v>-41730</v>
      </c>
      <c r="AT152" s="58" t="e">
        <f t="shared" si="102"/>
        <v>#DIV/0!</v>
      </c>
      <c r="AU152" s="56">
        <f t="shared" si="103"/>
        <v>0</v>
      </c>
    </row>
    <row r="153" spans="1:47">
      <c r="A153" s="42" t="str">
        <f t="shared" si="98"/>
        <v/>
      </c>
      <c r="B153" s="78"/>
      <c r="C153" s="46"/>
      <c r="D153" s="46"/>
      <c r="E153" s="75"/>
      <c r="F153" s="46"/>
      <c r="G153" s="46"/>
      <c r="H153" s="47"/>
      <c r="I153" s="48"/>
      <c r="J153" s="49"/>
      <c r="K153" s="50">
        <f t="shared" si="99"/>
        <v>0</v>
      </c>
      <c r="L153" s="51" t="str">
        <f t="shared" si="100"/>
        <v/>
      </c>
      <c r="M153" s="51" t="str">
        <f t="shared" si="72"/>
        <v/>
      </c>
      <c r="N153" s="51" t="str">
        <f t="shared" si="73"/>
        <v/>
      </c>
      <c r="O153" s="52" t="e">
        <f t="shared" si="104"/>
        <v>#DIV/0!</v>
      </c>
      <c r="P153" s="53" t="str">
        <f t="shared" si="74"/>
        <v/>
      </c>
      <c r="Q153" s="54" t="e">
        <f t="shared" si="105"/>
        <v>#DIV/0!</v>
      </c>
      <c r="R153" s="54" t="e">
        <f t="shared" si="75"/>
        <v>#DIV/0!</v>
      </c>
      <c r="S153" s="53">
        <f t="shared" si="76"/>
        <v>0</v>
      </c>
      <c r="T153" s="53">
        <f t="shared" si="77"/>
        <v>0</v>
      </c>
      <c r="U153" s="53" t="e">
        <f t="shared" si="78"/>
        <v>#DIV/0!</v>
      </c>
      <c r="V153" s="53" t="str">
        <f t="shared" si="79"/>
        <v/>
      </c>
      <c r="W153" s="55" t="str">
        <f t="shared" si="80"/>
        <v>Charge from Profit &amp; Loss Account</v>
      </c>
      <c r="X153" s="27" t="e">
        <f t="shared" si="81"/>
        <v>#DIV/0!</v>
      </c>
      <c r="Y153" s="56" t="e">
        <f t="shared" si="101"/>
        <v>#VALUE!</v>
      </c>
      <c r="Z153" s="57">
        <f t="shared" si="82"/>
        <v>0</v>
      </c>
      <c r="AA153" s="57">
        <f t="shared" si="83"/>
        <v>1</v>
      </c>
      <c r="AB153" s="57">
        <f t="shared" si="84"/>
        <v>1900</v>
      </c>
      <c r="AC153" s="57">
        <f t="shared" si="85"/>
        <v>1900</v>
      </c>
      <c r="AD153" s="58">
        <f t="shared" si="86"/>
        <v>0</v>
      </c>
      <c r="AE153" s="27" t="e">
        <f t="shared" si="87"/>
        <v>#DIV/0!</v>
      </c>
      <c r="AF153" s="27" t="e">
        <f t="shared" si="88"/>
        <v>#DIV/0!</v>
      </c>
      <c r="AG153" s="27" t="e">
        <f t="shared" si="89"/>
        <v>#DIV/0!</v>
      </c>
      <c r="AH153" s="27" t="e">
        <f t="shared" si="90"/>
        <v>#VALUE!</v>
      </c>
      <c r="AI153" s="27" t="e">
        <f t="shared" si="91"/>
        <v>#VALUE!</v>
      </c>
      <c r="AJ153" s="59">
        <f t="shared" si="92"/>
        <v>41729</v>
      </c>
      <c r="AK153" s="57">
        <f t="shared" si="93"/>
        <v>0</v>
      </c>
      <c r="AL153" s="57">
        <f t="shared" si="94"/>
        <v>1</v>
      </c>
      <c r="AM153" s="57">
        <f t="shared" si="95"/>
        <v>1900</v>
      </c>
      <c r="AN153" s="57">
        <f t="shared" si="96"/>
        <v>1900</v>
      </c>
      <c r="AO153" s="56" t="e">
        <f>DDB(D153,S153,M153,#REF!)</f>
        <v>#VALUE!</v>
      </c>
      <c r="AP153" s="59">
        <f t="shared" si="97"/>
        <v>0</v>
      </c>
      <c r="AQ153" s="60">
        <v>41730</v>
      </c>
      <c r="AR153" s="56">
        <f t="shared" si="106"/>
        <v>-41730</v>
      </c>
      <c r="AT153" s="58" t="e">
        <f t="shared" si="102"/>
        <v>#DIV/0!</v>
      </c>
      <c r="AU153" s="56">
        <f t="shared" si="103"/>
        <v>0</v>
      </c>
    </row>
    <row r="154" spans="1:47">
      <c r="A154" s="42" t="str">
        <f t="shared" si="98"/>
        <v/>
      </c>
      <c r="B154" s="78"/>
      <c r="C154" s="46"/>
      <c r="D154" s="46"/>
      <c r="E154" s="75"/>
      <c r="F154" s="46"/>
      <c r="G154" s="46"/>
      <c r="H154" s="47"/>
      <c r="I154" s="48"/>
      <c r="J154" s="49"/>
      <c r="K154" s="50">
        <f t="shared" si="99"/>
        <v>0</v>
      </c>
      <c r="L154" s="51" t="str">
        <f t="shared" si="100"/>
        <v/>
      </c>
      <c r="M154" s="51" t="str">
        <f t="shared" si="72"/>
        <v/>
      </c>
      <c r="N154" s="51" t="str">
        <f t="shared" si="73"/>
        <v/>
      </c>
      <c r="O154" s="52" t="e">
        <f t="shared" si="104"/>
        <v>#DIV/0!</v>
      </c>
      <c r="P154" s="53" t="str">
        <f t="shared" si="74"/>
        <v/>
      </c>
      <c r="Q154" s="54" t="e">
        <f t="shared" si="105"/>
        <v>#DIV/0!</v>
      </c>
      <c r="R154" s="54" t="e">
        <f t="shared" si="75"/>
        <v>#DIV/0!</v>
      </c>
      <c r="S154" s="53">
        <f t="shared" si="76"/>
        <v>0</v>
      </c>
      <c r="T154" s="53">
        <f t="shared" si="77"/>
        <v>0</v>
      </c>
      <c r="U154" s="53" t="e">
        <f t="shared" si="78"/>
        <v>#DIV/0!</v>
      </c>
      <c r="V154" s="53" t="str">
        <f t="shared" si="79"/>
        <v/>
      </c>
      <c r="W154" s="55" t="str">
        <f t="shared" si="80"/>
        <v>Charge from Profit &amp; Loss Account</v>
      </c>
      <c r="X154" s="27" t="e">
        <f t="shared" si="81"/>
        <v>#DIV/0!</v>
      </c>
      <c r="Y154" s="56" t="e">
        <f t="shared" si="101"/>
        <v>#VALUE!</v>
      </c>
      <c r="Z154" s="57">
        <f t="shared" si="82"/>
        <v>0</v>
      </c>
      <c r="AA154" s="57">
        <f t="shared" si="83"/>
        <v>1</v>
      </c>
      <c r="AB154" s="57">
        <f t="shared" si="84"/>
        <v>1900</v>
      </c>
      <c r="AC154" s="57">
        <f t="shared" si="85"/>
        <v>1900</v>
      </c>
      <c r="AD154" s="58">
        <f t="shared" si="86"/>
        <v>0</v>
      </c>
      <c r="AE154" s="27" t="e">
        <f t="shared" si="87"/>
        <v>#DIV/0!</v>
      </c>
      <c r="AF154" s="27" t="e">
        <f t="shared" si="88"/>
        <v>#DIV/0!</v>
      </c>
      <c r="AG154" s="27" t="e">
        <f t="shared" si="89"/>
        <v>#DIV/0!</v>
      </c>
      <c r="AH154" s="27" t="e">
        <f t="shared" si="90"/>
        <v>#VALUE!</v>
      </c>
      <c r="AI154" s="27" t="e">
        <f t="shared" si="91"/>
        <v>#VALUE!</v>
      </c>
      <c r="AJ154" s="59">
        <f t="shared" si="92"/>
        <v>41729</v>
      </c>
      <c r="AK154" s="57">
        <f t="shared" si="93"/>
        <v>0</v>
      </c>
      <c r="AL154" s="57">
        <f t="shared" si="94"/>
        <v>1</v>
      </c>
      <c r="AM154" s="57">
        <f t="shared" si="95"/>
        <v>1900</v>
      </c>
      <c r="AN154" s="57">
        <f t="shared" si="96"/>
        <v>1900</v>
      </c>
      <c r="AO154" s="56" t="e">
        <f>DDB(D154,S154,M154,#REF!)</f>
        <v>#VALUE!</v>
      </c>
      <c r="AP154" s="59">
        <f t="shared" si="97"/>
        <v>0</v>
      </c>
      <c r="AQ154" s="60">
        <v>41730</v>
      </c>
      <c r="AR154" s="56">
        <f t="shared" si="106"/>
        <v>-41730</v>
      </c>
      <c r="AT154" s="58" t="e">
        <f t="shared" si="102"/>
        <v>#DIV/0!</v>
      </c>
      <c r="AU154" s="56">
        <f t="shared" si="103"/>
        <v>0</v>
      </c>
    </row>
    <row r="155" spans="1:47">
      <c r="A155" s="42" t="str">
        <f t="shared" si="98"/>
        <v/>
      </c>
      <c r="B155" s="78"/>
      <c r="C155" s="46"/>
      <c r="D155" s="46"/>
      <c r="E155" s="75"/>
      <c r="F155" s="46"/>
      <c r="G155" s="46"/>
      <c r="H155" s="47"/>
      <c r="I155" s="48"/>
      <c r="J155" s="49"/>
      <c r="K155" s="50">
        <f t="shared" si="99"/>
        <v>0</v>
      </c>
      <c r="L155" s="51" t="str">
        <f t="shared" si="100"/>
        <v/>
      </c>
      <c r="M155" s="51" t="str">
        <f t="shared" si="72"/>
        <v/>
      </c>
      <c r="N155" s="51" t="str">
        <f t="shared" si="73"/>
        <v/>
      </c>
      <c r="O155" s="52" t="e">
        <f t="shared" si="104"/>
        <v>#DIV/0!</v>
      </c>
      <c r="P155" s="53" t="str">
        <f t="shared" si="74"/>
        <v/>
      </c>
      <c r="Q155" s="54" t="e">
        <f t="shared" si="105"/>
        <v>#DIV/0!</v>
      </c>
      <c r="R155" s="54" t="e">
        <f t="shared" si="75"/>
        <v>#DIV/0!</v>
      </c>
      <c r="S155" s="53">
        <f t="shared" si="76"/>
        <v>0</v>
      </c>
      <c r="T155" s="53">
        <f t="shared" si="77"/>
        <v>0</v>
      </c>
      <c r="U155" s="53" t="e">
        <f t="shared" si="78"/>
        <v>#DIV/0!</v>
      </c>
      <c r="V155" s="53" t="str">
        <f t="shared" si="79"/>
        <v/>
      </c>
      <c r="W155" s="55" t="str">
        <f t="shared" si="80"/>
        <v>Charge from Profit &amp; Loss Account</v>
      </c>
      <c r="X155" s="27" t="e">
        <f t="shared" si="81"/>
        <v>#DIV/0!</v>
      </c>
      <c r="Y155" s="56" t="e">
        <f t="shared" si="101"/>
        <v>#VALUE!</v>
      </c>
      <c r="Z155" s="57">
        <f t="shared" si="82"/>
        <v>0</v>
      </c>
      <c r="AA155" s="57">
        <f t="shared" si="83"/>
        <v>1</v>
      </c>
      <c r="AB155" s="57">
        <f t="shared" si="84"/>
        <v>1900</v>
      </c>
      <c r="AC155" s="57">
        <f t="shared" si="85"/>
        <v>1900</v>
      </c>
      <c r="AD155" s="58">
        <f t="shared" si="86"/>
        <v>0</v>
      </c>
      <c r="AE155" s="27" t="e">
        <f t="shared" si="87"/>
        <v>#DIV/0!</v>
      </c>
      <c r="AF155" s="27" t="e">
        <f t="shared" si="88"/>
        <v>#DIV/0!</v>
      </c>
      <c r="AG155" s="27" t="e">
        <f t="shared" si="89"/>
        <v>#DIV/0!</v>
      </c>
      <c r="AH155" s="27" t="e">
        <f t="shared" si="90"/>
        <v>#VALUE!</v>
      </c>
      <c r="AI155" s="27" t="e">
        <f t="shared" si="91"/>
        <v>#VALUE!</v>
      </c>
      <c r="AJ155" s="59">
        <f t="shared" si="92"/>
        <v>41729</v>
      </c>
      <c r="AK155" s="57">
        <f t="shared" si="93"/>
        <v>0</v>
      </c>
      <c r="AL155" s="57">
        <f t="shared" si="94"/>
        <v>1</v>
      </c>
      <c r="AM155" s="57">
        <f t="shared" si="95"/>
        <v>1900</v>
      </c>
      <c r="AN155" s="57">
        <f t="shared" si="96"/>
        <v>1900</v>
      </c>
      <c r="AO155" s="56" t="e">
        <f>DDB(D155,S155,M155,#REF!)</f>
        <v>#VALUE!</v>
      </c>
      <c r="AP155" s="59">
        <f t="shared" si="97"/>
        <v>0</v>
      </c>
      <c r="AQ155" s="60">
        <v>41730</v>
      </c>
      <c r="AR155" s="56">
        <f t="shared" si="106"/>
        <v>-41730</v>
      </c>
      <c r="AT155" s="58" t="e">
        <f t="shared" si="102"/>
        <v>#DIV/0!</v>
      </c>
      <c r="AU155" s="56">
        <f t="shared" si="103"/>
        <v>0</v>
      </c>
    </row>
    <row r="156" spans="1:47">
      <c r="A156" s="42" t="str">
        <f t="shared" si="98"/>
        <v/>
      </c>
      <c r="B156" s="71"/>
      <c r="C156" s="44"/>
      <c r="D156" s="44"/>
      <c r="E156" s="72"/>
      <c r="F156" s="46"/>
      <c r="G156" s="46"/>
      <c r="H156" s="47"/>
      <c r="I156" s="48"/>
      <c r="J156" s="49"/>
      <c r="K156" s="50">
        <f t="shared" si="99"/>
        <v>0</v>
      </c>
      <c r="L156" s="51" t="str">
        <f t="shared" si="100"/>
        <v/>
      </c>
      <c r="M156" s="51" t="str">
        <f t="shared" si="72"/>
        <v/>
      </c>
      <c r="N156" s="51" t="str">
        <f t="shared" si="73"/>
        <v/>
      </c>
      <c r="O156" s="52" t="e">
        <f t="shared" si="104"/>
        <v>#DIV/0!</v>
      </c>
      <c r="P156" s="53" t="str">
        <f t="shared" si="74"/>
        <v/>
      </c>
      <c r="Q156" s="54" t="e">
        <f t="shared" si="105"/>
        <v>#DIV/0!</v>
      </c>
      <c r="R156" s="54" t="e">
        <f t="shared" si="75"/>
        <v>#DIV/0!</v>
      </c>
      <c r="S156" s="53">
        <f t="shared" si="76"/>
        <v>0</v>
      </c>
      <c r="T156" s="53">
        <f t="shared" si="77"/>
        <v>0</v>
      </c>
      <c r="U156" s="53" t="e">
        <f t="shared" si="78"/>
        <v>#DIV/0!</v>
      </c>
      <c r="V156" s="53" t="str">
        <f t="shared" si="79"/>
        <v/>
      </c>
      <c r="W156" s="55" t="str">
        <f t="shared" si="80"/>
        <v>Charge from Profit &amp; Loss Account</v>
      </c>
      <c r="X156" s="27" t="e">
        <f t="shared" si="81"/>
        <v>#DIV/0!</v>
      </c>
      <c r="Y156" s="56" t="e">
        <f t="shared" si="101"/>
        <v>#VALUE!</v>
      </c>
      <c r="Z156" s="57">
        <f t="shared" si="82"/>
        <v>0</v>
      </c>
      <c r="AA156" s="57">
        <f t="shared" si="83"/>
        <v>1</v>
      </c>
      <c r="AB156" s="57">
        <f t="shared" si="84"/>
        <v>1900</v>
      </c>
      <c r="AC156" s="57">
        <f t="shared" si="85"/>
        <v>1900</v>
      </c>
      <c r="AD156" s="58">
        <f t="shared" si="86"/>
        <v>0</v>
      </c>
      <c r="AE156" s="27" t="e">
        <f t="shared" si="87"/>
        <v>#DIV/0!</v>
      </c>
      <c r="AF156" s="27" t="e">
        <f t="shared" si="88"/>
        <v>#DIV/0!</v>
      </c>
      <c r="AG156" s="27" t="e">
        <f t="shared" si="89"/>
        <v>#DIV/0!</v>
      </c>
      <c r="AH156" s="27" t="e">
        <f t="shared" si="90"/>
        <v>#VALUE!</v>
      </c>
      <c r="AI156" s="27" t="e">
        <f t="shared" si="91"/>
        <v>#VALUE!</v>
      </c>
      <c r="AJ156" s="59">
        <f t="shared" si="92"/>
        <v>41729</v>
      </c>
      <c r="AK156" s="57">
        <f t="shared" si="93"/>
        <v>0</v>
      </c>
      <c r="AL156" s="57">
        <f t="shared" si="94"/>
        <v>1</v>
      </c>
      <c r="AM156" s="57">
        <f t="shared" si="95"/>
        <v>1900</v>
      </c>
      <c r="AN156" s="57">
        <f t="shared" si="96"/>
        <v>1900</v>
      </c>
      <c r="AO156" s="56" t="e">
        <f>DDB(D156,S156,M156,#REF!)</f>
        <v>#VALUE!</v>
      </c>
      <c r="AP156" s="59">
        <f t="shared" si="97"/>
        <v>0</v>
      </c>
      <c r="AQ156" s="60">
        <v>41730</v>
      </c>
      <c r="AR156" s="56">
        <f t="shared" si="106"/>
        <v>-41730</v>
      </c>
      <c r="AT156" s="58" t="e">
        <f t="shared" si="102"/>
        <v>#DIV/0!</v>
      </c>
      <c r="AU156" s="56">
        <f t="shared" si="103"/>
        <v>0</v>
      </c>
    </row>
    <row r="157" spans="1:47">
      <c r="A157" s="42" t="str">
        <f t="shared" si="98"/>
        <v/>
      </c>
      <c r="B157" s="71"/>
      <c r="C157" s="44"/>
      <c r="D157" s="44"/>
      <c r="E157" s="72"/>
      <c r="F157" s="46"/>
      <c r="G157" s="46"/>
      <c r="H157" s="47"/>
      <c r="I157" s="48"/>
      <c r="J157" s="49"/>
      <c r="K157" s="50">
        <f t="shared" si="99"/>
        <v>0</v>
      </c>
      <c r="L157" s="51" t="str">
        <f t="shared" si="100"/>
        <v/>
      </c>
      <c r="M157" s="51" t="str">
        <f t="shared" si="72"/>
        <v/>
      </c>
      <c r="N157" s="51" t="str">
        <f t="shared" si="73"/>
        <v/>
      </c>
      <c r="O157" s="52" t="e">
        <f t="shared" si="104"/>
        <v>#DIV/0!</v>
      </c>
      <c r="P157" s="53" t="str">
        <f t="shared" si="74"/>
        <v/>
      </c>
      <c r="Q157" s="54" t="e">
        <f t="shared" si="105"/>
        <v>#DIV/0!</v>
      </c>
      <c r="R157" s="54" t="e">
        <f t="shared" si="75"/>
        <v>#DIV/0!</v>
      </c>
      <c r="S157" s="53">
        <f t="shared" si="76"/>
        <v>0</v>
      </c>
      <c r="T157" s="53">
        <f t="shared" si="77"/>
        <v>0</v>
      </c>
      <c r="U157" s="53" t="e">
        <f t="shared" si="78"/>
        <v>#DIV/0!</v>
      </c>
      <c r="V157" s="53" t="str">
        <f t="shared" si="79"/>
        <v/>
      </c>
      <c r="W157" s="55" t="str">
        <f t="shared" si="80"/>
        <v>Charge from Profit &amp; Loss Account</v>
      </c>
      <c r="X157" s="27" t="e">
        <f t="shared" si="81"/>
        <v>#DIV/0!</v>
      </c>
      <c r="Y157" s="56" t="e">
        <f t="shared" si="101"/>
        <v>#VALUE!</v>
      </c>
      <c r="Z157" s="57">
        <f t="shared" si="82"/>
        <v>0</v>
      </c>
      <c r="AA157" s="57">
        <f t="shared" si="83"/>
        <v>1</v>
      </c>
      <c r="AB157" s="57">
        <f t="shared" si="84"/>
        <v>1900</v>
      </c>
      <c r="AC157" s="57">
        <f t="shared" si="85"/>
        <v>1900</v>
      </c>
      <c r="AD157" s="58">
        <f t="shared" si="86"/>
        <v>0</v>
      </c>
      <c r="AE157" s="27" t="e">
        <f t="shared" si="87"/>
        <v>#DIV/0!</v>
      </c>
      <c r="AF157" s="27" t="e">
        <f t="shared" si="88"/>
        <v>#DIV/0!</v>
      </c>
      <c r="AG157" s="27" t="e">
        <f t="shared" si="89"/>
        <v>#DIV/0!</v>
      </c>
      <c r="AH157" s="27" t="e">
        <f t="shared" si="90"/>
        <v>#VALUE!</v>
      </c>
      <c r="AI157" s="27" t="e">
        <f t="shared" si="91"/>
        <v>#VALUE!</v>
      </c>
      <c r="AJ157" s="59">
        <f t="shared" si="92"/>
        <v>41729</v>
      </c>
      <c r="AK157" s="57">
        <f t="shared" si="93"/>
        <v>0</v>
      </c>
      <c r="AL157" s="57">
        <f t="shared" si="94"/>
        <v>1</v>
      </c>
      <c r="AM157" s="57">
        <f t="shared" si="95"/>
        <v>1900</v>
      </c>
      <c r="AN157" s="57">
        <f t="shared" si="96"/>
        <v>1900</v>
      </c>
      <c r="AO157" s="56" t="e">
        <f>DDB(D157,S157,M157,#REF!)</f>
        <v>#VALUE!</v>
      </c>
      <c r="AP157" s="59">
        <f t="shared" si="97"/>
        <v>0</v>
      </c>
      <c r="AQ157" s="60">
        <v>41730</v>
      </c>
      <c r="AR157" s="56">
        <f t="shared" si="106"/>
        <v>-41730</v>
      </c>
      <c r="AT157" s="58" t="e">
        <f t="shared" si="102"/>
        <v>#DIV/0!</v>
      </c>
      <c r="AU157" s="56">
        <f t="shared" si="103"/>
        <v>0</v>
      </c>
    </row>
    <row r="158" spans="1:47">
      <c r="A158" s="42" t="str">
        <f t="shared" si="98"/>
        <v/>
      </c>
      <c r="B158" s="71"/>
      <c r="C158" s="44"/>
      <c r="D158" s="44"/>
      <c r="E158" s="72"/>
      <c r="F158" s="46"/>
      <c r="G158" s="46"/>
      <c r="H158" s="47"/>
      <c r="I158" s="48"/>
      <c r="J158" s="49"/>
      <c r="K158" s="50">
        <f t="shared" si="99"/>
        <v>0</v>
      </c>
      <c r="L158" s="51" t="str">
        <f t="shared" si="100"/>
        <v/>
      </c>
      <c r="M158" s="51" t="str">
        <f t="shared" si="72"/>
        <v/>
      </c>
      <c r="N158" s="51" t="str">
        <f t="shared" si="73"/>
        <v/>
      </c>
      <c r="O158" s="52" t="e">
        <f t="shared" si="104"/>
        <v>#DIV/0!</v>
      </c>
      <c r="P158" s="53" t="str">
        <f t="shared" si="74"/>
        <v/>
      </c>
      <c r="Q158" s="54" t="e">
        <f t="shared" si="105"/>
        <v>#DIV/0!</v>
      </c>
      <c r="R158" s="54" t="e">
        <f t="shared" si="75"/>
        <v>#DIV/0!</v>
      </c>
      <c r="S158" s="53">
        <f t="shared" si="76"/>
        <v>0</v>
      </c>
      <c r="T158" s="53">
        <f t="shared" si="77"/>
        <v>0</v>
      </c>
      <c r="U158" s="53" t="e">
        <f t="shared" si="78"/>
        <v>#DIV/0!</v>
      </c>
      <c r="V158" s="53" t="str">
        <f t="shared" si="79"/>
        <v/>
      </c>
      <c r="W158" s="55" t="str">
        <f t="shared" si="80"/>
        <v>Charge from Profit &amp; Loss Account</v>
      </c>
      <c r="X158" s="27" t="e">
        <f t="shared" si="81"/>
        <v>#DIV/0!</v>
      </c>
      <c r="Y158" s="56" t="e">
        <f t="shared" si="101"/>
        <v>#VALUE!</v>
      </c>
      <c r="Z158" s="57">
        <f t="shared" si="82"/>
        <v>0</v>
      </c>
      <c r="AA158" s="57">
        <f t="shared" si="83"/>
        <v>1</v>
      </c>
      <c r="AB158" s="57">
        <f t="shared" si="84"/>
        <v>1900</v>
      </c>
      <c r="AC158" s="57">
        <f t="shared" si="85"/>
        <v>1900</v>
      </c>
      <c r="AD158" s="58">
        <f t="shared" si="86"/>
        <v>0</v>
      </c>
      <c r="AE158" s="27" t="e">
        <f t="shared" si="87"/>
        <v>#DIV/0!</v>
      </c>
      <c r="AF158" s="27" t="e">
        <f t="shared" si="88"/>
        <v>#DIV/0!</v>
      </c>
      <c r="AG158" s="27" t="e">
        <f t="shared" si="89"/>
        <v>#DIV/0!</v>
      </c>
      <c r="AH158" s="27" t="e">
        <f t="shared" si="90"/>
        <v>#VALUE!</v>
      </c>
      <c r="AI158" s="27" t="e">
        <f t="shared" si="91"/>
        <v>#VALUE!</v>
      </c>
      <c r="AJ158" s="59">
        <f t="shared" si="92"/>
        <v>41729</v>
      </c>
      <c r="AK158" s="57">
        <f t="shared" si="93"/>
        <v>0</v>
      </c>
      <c r="AL158" s="57">
        <f t="shared" si="94"/>
        <v>1</v>
      </c>
      <c r="AM158" s="57">
        <f t="shared" si="95"/>
        <v>1900</v>
      </c>
      <c r="AN158" s="57">
        <f t="shared" si="96"/>
        <v>1900</v>
      </c>
      <c r="AO158" s="56" t="e">
        <f>DDB(D158,S158,M158,#REF!)</f>
        <v>#VALUE!</v>
      </c>
      <c r="AP158" s="59">
        <f t="shared" si="97"/>
        <v>0</v>
      </c>
      <c r="AQ158" s="60">
        <v>41730</v>
      </c>
      <c r="AR158" s="56">
        <f t="shared" si="106"/>
        <v>-41730</v>
      </c>
      <c r="AT158" s="58" t="e">
        <f t="shared" si="102"/>
        <v>#DIV/0!</v>
      </c>
      <c r="AU158" s="56">
        <f t="shared" si="103"/>
        <v>0</v>
      </c>
    </row>
    <row r="159" spans="1:47">
      <c r="A159" s="42" t="str">
        <f t="shared" si="98"/>
        <v/>
      </c>
      <c r="B159" s="71"/>
      <c r="C159" s="44"/>
      <c r="D159" s="44"/>
      <c r="E159" s="72"/>
      <c r="F159" s="46"/>
      <c r="G159" s="46"/>
      <c r="H159" s="47"/>
      <c r="I159" s="48"/>
      <c r="J159" s="49"/>
      <c r="K159" s="50">
        <f t="shared" si="99"/>
        <v>0</v>
      </c>
      <c r="L159" s="51" t="str">
        <f t="shared" si="100"/>
        <v/>
      </c>
      <c r="M159" s="51" t="str">
        <f t="shared" si="72"/>
        <v/>
      </c>
      <c r="N159" s="51" t="str">
        <f t="shared" si="73"/>
        <v/>
      </c>
      <c r="O159" s="52" t="e">
        <f t="shared" si="104"/>
        <v>#DIV/0!</v>
      </c>
      <c r="P159" s="53" t="str">
        <f t="shared" si="74"/>
        <v/>
      </c>
      <c r="Q159" s="54" t="e">
        <f t="shared" si="105"/>
        <v>#DIV/0!</v>
      </c>
      <c r="R159" s="54" t="e">
        <f t="shared" si="75"/>
        <v>#DIV/0!</v>
      </c>
      <c r="S159" s="53">
        <f t="shared" si="76"/>
        <v>0</v>
      </c>
      <c r="T159" s="53">
        <f t="shared" si="77"/>
        <v>0</v>
      </c>
      <c r="U159" s="53" t="e">
        <f t="shared" si="78"/>
        <v>#DIV/0!</v>
      </c>
      <c r="V159" s="53" t="str">
        <f t="shared" si="79"/>
        <v/>
      </c>
      <c r="W159" s="55" t="str">
        <f t="shared" si="80"/>
        <v>Charge from Profit &amp; Loss Account</v>
      </c>
      <c r="X159" s="27" t="e">
        <f t="shared" si="81"/>
        <v>#DIV/0!</v>
      </c>
      <c r="Y159" s="56" t="e">
        <f t="shared" si="101"/>
        <v>#VALUE!</v>
      </c>
      <c r="Z159" s="57">
        <f t="shared" si="82"/>
        <v>0</v>
      </c>
      <c r="AA159" s="57">
        <f t="shared" si="83"/>
        <v>1</v>
      </c>
      <c r="AB159" s="57">
        <f t="shared" si="84"/>
        <v>1900</v>
      </c>
      <c r="AC159" s="57">
        <f t="shared" si="85"/>
        <v>1900</v>
      </c>
      <c r="AD159" s="58">
        <f t="shared" si="86"/>
        <v>0</v>
      </c>
      <c r="AE159" s="27" t="e">
        <f t="shared" si="87"/>
        <v>#DIV/0!</v>
      </c>
      <c r="AF159" s="27" t="e">
        <f t="shared" si="88"/>
        <v>#DIV/0!</v>
      </c>
      <c r="AG159" s="27" t="e">
        <f t="shared" si="89"/>
        <v>#DIV/0!</v>
      </c>
      <c r="AH159" s="27" t="e">
        <f t="shared" si="90"/>
        <v>#VALUE!</v>
      </c>
      <c r="AI159" s="27" t="e">
        <f t="shared" si="91"/>
        <v>#VALUE!</v>
      </c>
      <c r="AJ159" s="59">
        <f t="shared" si="92"/>
        <v>41729</v>
      </c>
      <c r="AK159" s="57">
        <f t="shared" si="93"/>
        <v>0</v>
      </c>
      <c r="AL159" s="57">
        <f t="shared" si="94"/>
        <v>1</v>
      </c>
      <c r="AM159" s="57">
        <f t="shared" si="95"/>
        <v>1900</v>
      </c>
      <c r="AN159" s="57">
        <f t="shared" si="96"/>
        <v>1900</v>
      </c>
      <c r="AO159" s="56" t="e">
        <f>DDB(D159,S159,M159,#REF!)</f>
        <v>#VALUE!</v>
      </c>
      <c r="AP159" s="59">
        <f t="shared" si="97"/>
        <v>0</v>
      </c>
      <c r="AQ159" s="60">
        <v>41730</v>
      </c>
      <c r="AR159" s="56">
        <f t="shared" si="106"/>
        <v>-41730</v>
      </c>
      <c r="AT159" s="58" t="e">
        <f t="shared" si="102"/>
        <v>#DIV/0!</v>
      </c>
      <c r="AU159" s="56">
        <f t="shared" si="103"/>
        <v>0</v>
      </c>
    </row>
    <row r="160" spans="1:47">
      <c r="A160" s="42" t="str">
        <f t="shared" si="98"/>
        <v/>
      </c>
      <c r="B160" s="71"/>
      <c r="C160" s="44"/>
      <c r="D160" s="44"/>
      <c r="E160" s="72"/>
      <c r="F160" s="46"/>
      <c r="G160" s="46"/>
      <c r="H160" s="47"/>
      <c r="I160" s="48"/>
      <c r="J160" s="49"/>
      <c r="K160" s="50">
        <f t="shared" si="99"/>
        <v>0</v>
      </c>
      <c r="L160" s="51" t="str">
        <f t="shared" si="100"/>
        <v/>
      </c>
      <c r="M160" s="51" t="str">
        <f t="shared" si="72"/>
        <v/>
      </c>
      <c r="N160" s="51" t="str">
        <f t="shared" si="73"/>
        <v/>
      </c>
      <c r="O160" s="52" t="e">
        <f t="shared" si="104"/>
        <v>#DIV/0!</v>
      </c>
      <c r="P160" s="53" t="str">
        <f t="shared" si="74"/>
        <v/>
      </c>
      <c r="Q160" s="54" t="e">
        <f t="shared" si="105"/>
        <v>#DIV/0!</v>
      </c>
      <c r="R160" s="54" t="e">
        <f t="shared" si="75"/>
        <v>#DIV/0!</v>
      </c>
      <c r="S160" s="53">
        <f t="shared" si="76"/>
        <v>0</v>
      </c>
      <c r="T160" s="53">
        <f t="shared" si="77"/>
        <v>0</v>
      </c>
      <c r="U160" s="53" t="e">
        <f t="shared" si="78"/>
        <v>#DIV/0!</v>
      </c>
      <c r="V160" s="53" t="str">
        <f t="shared" si="79"/>
        <v/>
      </c>
      <c r="W160" s="55" t="str">
        <f t="shared" si="80"/>
        <v>Charge from Profit &amp; Loss Account</v>
      </c>
      <c r="X160" s="27" t="e">
        <f t="shared" si="81"/>
        <v>#DIV/0!</v>
      </c>
      <c r="Y160" s="56" t="e">
        <f t="shared" si="101"/>
        <v>#VALUE!</v>
      </c>
      <c r="Z160" s="57">
        <f t="shared" si="82"/>
        <v>0</v>
      </c>
      <c r="AA160" s="57">
        <f t="shared" si="83"/>
        <v>1</v>
      </c>
      <c r="AB160" s="57">
        <f t="shared" si="84"/>
        <v>1900</v>
      </c>
      <c r="AC160" s="57">
        <f t="shared" si="85"/>
        <v>1900</v>
      </c>
      <c r="AD160" s="58">
        <f t="shared" si="86"/>
        <v>0</v>
      </c>
      <c r="AE160" s="27" t="e">
        <f t="shared" si="87"/>
        <v>#DIV/0!</v>
      </c>
      <c r="AF160" s="27" t="e">
        <f t="shared" si="88"/>
        <v>#DIV/0!</v>
      </c>
      <c r="AG160" s="27" t="e">
        <f t="shared" si="89"/>
        <v>#DIV/0!</v>
      </c>
      <c r="AH160" s="27" t="e">
        <f t="shared" si="90"/>
        <v>#VALUE!</v>
      </c>
      <c r="AI160" s="27" t="e">
        <f t="shared" si="91"/>
        <v>#VALUE!</v>
      </c>
      <c r="AJ160" s="59">
        <f t="shared" si="92"/>
        <v>41729</v>
      </c>
      <c r="AK160" s="57">
        <f t="shared" si="93"/>
        <v>0</v>
      </c>
      <c r="AL160" s="57">
        <f t="shared" si="94"/>
        <v>1</v>
      </c>
      <c r="AM160" s="57">
        <f t="shared" si="95"/>
        <v>1900</v>
      </c>
      <c r="AN160" s="57">
        <f t="shared" si="96"/>
        <v>1900</v>
      </c>
      <c r="AO160" s="56" t="e">
        <f>DDB(D160,S160,M160,#REF!)</f>
        <v>#VALUE!</v>
      </c>
      <c r="AP160" s="59">
        <f t="shared" si="97"/>
        <v>0</v>
      </c>
      <c r="AQ160" s="60">
        <v>41730</v>
      </c>
      <c r="AR160" s="56">
        <f t="shared" si="106"/>
        <v>-41730</v>
      </c>
      <c r="AT160" s="58" t="e">
        <f t="shared" si="102"/>
        <v>#DIV/0!</v>
      </c>
      <c r="AU160" s="56">
        <f t="shared" si="103"/>
        <v>0</v>
      </c>
    </row>
    <row r="161" spans="1:47">
      <c r="A161" s="42" t="str">
        <f t="shared" si="98"/>
        <v/>
      </c>
      <c r="B161" s="71"/>
      <c r="C161" s="44"/>
      <c r="D161" s="44"/>
      <c r="E161" s="72"/>
      <c r="F161" s="46"/>
      <c r="G161" s="46"/>
      <c r="H161" s="47"/>
      <c r="I161" s="48"/>
      <c r="J161" s="49"/>
      <c r="K161" s="50">
        <f t="shared" si="99"/>
        <v>0</v>
      </c>
      <c r="L161" s="51" t="str">
        <f t="shared" si="100"/>
        <v/>
      </c>
      <c r="M161" s="51" t="str">
        <f t="shared" si="72"/>
        <v/>
      </c>
      <c r="N161" s="51" t="str">
        <f t="shared" si="73"/>
        <v/>
      </c>
      <c r="O161" s="52" t="e">
        <f t="shared" si="104"/>
        <v>#DIV/0!</v>
      </c>
      <c r="P161" s="53" t="str">
        <f t="shared" si="74"/>
        <v/>
      </c>
      <c r="Q161" s="54" t="e">
        <f t="shared" si="105"/>
        <v>#DIV/0!</v>
      </c>
      <c r="R161" s="54" t="e">
        <f t="shared" si="75"/>
        <v>#DIV/0!</v>
      </c>
      <c r="S161" s="53">
        <f t="shared" si="76"/>
        <v>0</v>
      </c>
      <c r="T161" s="53">
        <f t="shared" si="77"/>
        <v>0</v>
      </c>
      <c r="U161" s="53" t="e">
        <f t="shared" si="78"/>
        <v>#DIV/0!</v>
      </c>
      <c r="V161" s="53" t="str">
        <f t="shared" si="79"/>
        <v/>
      </c>
      <c r="W161" s="55" t="str">
        <f t="shared" si="80"/>
        <v>Charge from Profit &amp; Loss Account</v>
      </c>
      <c r="X161" s="27" t="e">
        <f t="shared" si="81"/>
        <v>#DIV/0!</v>
      </c>
      <c r="Y161" s="56" t="e">
        <f t="shared" si="101"/>
        <v>#VALUE!</v>
      </c>
      <c r="Z161" s="57">
        <f t="shared" si="82"/>
        <v>0</v>
      </c>
      <c r="AA161" s="57">
        <f t="shared" si="83"/>
        <v>1</v>
      </c>
      <c r="AB161" s="57">
        <f t="shared" si="84"/>
        <v>1900</v>
      </c>
      <c r="AC161" s="57">
        <f t="shared" si="85"/>
        <v>1900</v>
      </c>
      <c r="AD161" s="58">
        <f t="shared" si="86"/>
        <v>0</v>
      </c>
      <c r="AE161" s="27" t="e">
        <f t="shared" si="87"/>
        <v>#DIV/0!</v>
      </c>
      <c r="AF161" s="27" t="e">
        <f t="shared" si="88"/>
        <v>#DIV/0!</v>
      </c>
      <c r="AG161" s="27" t="e">
        <f t="shared" si="89"/>
        <v>#DIV/0!</v>
      </c>
      <c r="AH161" s="27" t="e">
        <f t="shared" si="90"/>
        <v>#VALUE!</v>
      </c>
      <c r="AI161" s="27" t="e">
        <f t="shared" si="91"/>
        <v>#VALUE!</v>
      </c>
      <c r="AJ161" s="59">
        <f t="shared" si="92"/>
        <v>41729</v>
      </c>
      <c r="AK161" s="57">
        <f t="shared" si="93"/>
        <v>0</v>
      </c>
      <c r="AL161" s="57">
        <f t="shared" si="94"/>
        <v>1</v>
      </c>
      <c r="AM161" s="57">
        <f t="shared" si="95"/>
        <v>1900</v>
      </c>
      <c r="AN161" s="57">
        <f t="shared" si="96"/>
        <v>1900</v>
      </c>
      <c r="AO161" s="56" t="e">
        <f>DDB(D161,S161,M161,#REF!)</f>
        <v>#VALUE!</v>
      </c>
      <c r="AP161" s="59">
        <f t="shared" si="97"/>
        <v>0</v>
      </c>
      <c r="AQ161" s="60">
        <v>41730</v>
      </c>
      <c r="AR161" s="56">
        <f t="shared" si="106"/>
        <v>-41730</v>
      </c>
      <c r="AT161" s="58" t="e">
        <f t="shared" si="102"/>
        <v>#DIV/0!</v>
      </c>
      <c r="AU161" s="56">
        <f t="shared" si="103"/>
        <v>0</v>
      </c>
    </row>
    <row r="162" spans="1:47">
      <c r="A162" s="42" t="str">
        <f t="shared" si="98"/>
        <v/>
      </c>
      <c r="B162" s="71"/>
      <c r="C162" s="44"/>
      <c r="D162" s="44"/>
      <c r="E162" s="72"/>
      <c r="F162" s="46"/>
      <c r="G162" s="46"/>
      <c r="H162" s="47"/>
      <c r="I162" s="48"/>
      <c r="J162" s="49"/>
      <c r="K162" s="50">
        <f t="shared" si="99"/>
        <v>0</v>
      </c>
      <c r="L162" s="51" t="str">
        <f t="shared" si="100"/>
        <v/>
      </c>
      <c r="M162" s="51" t="str">
        <f t="shared" si="72"/>
        <v/>
      </c>
      <c r="N162" s="51" t="str">
        <f t="shared" si="73"/>
        <v/>
      </c>
      <c r="O162" s="52" t="e">
        <f t="shared" si="104"/>
        <v>#DIV/0!</v>
      </c>
      <c r="P162" s="53" t="str">
        <f t="shared" si="74"/>
        <v/>
      </c>
      <c r="Q162" s="54" t="e">
        <f t="shared" si="105"/>
        <v>#DIV/0!</v>
      </c>
      <c r="R162" s="54" t="e">
        <f t="shared" si="75"/>
        <v>#DIV/0!</v>
      </c>
      <c r="S162" s="53">
        <f t="shared" si="76"/>
        <v>0</v>
      </c>
      <c r="T162" s="53">
        <f t="shared" si="77"/>
        <v>0</v>
      </c>
      <c r="U162" s="53" t="e">
        <f t="shared" si="78"/>
        <v>#DIV/0!</v>
      </c>
      <c r="V162" s="53" t="str">
        <f t="shared" si="79"/>
        <v/>
      </c>
      <c r="W162" s="55" t="str">
        <f t="shared" si="80"/>
        <v>Charge from Profit &amp; Loss Account</v>
      </c>
      <c r="X162" s="27" t="e">
        <f t="shared" si="81"/>
        <v>#DIV/0!</v>
      </c>
      <c r="Y162" s="56" t="e">
        <f t="shared" si="101"/>
        <v>#VALUE!</v>
      </c>
      <c r="Z162" s="57">
        <f t="shared" si="82"/>
        <v>0</v>
      </c>
      <c r="AA162" s="57">
        <f t="shared" si="83"/>
        <v>1</v>
      </c>
      <c r="AB162" s="57">
        <f t="shared" si="84"/>
        <v>1900</v>
      </c>
      <c r="AC162" s="57">
        <f t="shared" si="85"/>
        <v>1900</v>
      </c>
      <c r="AD162" s="58">
        <f t="shared" si="86"/>
        <v>0</v>
      </c>
      <c r="AE162" s="27" t="e">
        <f t="shared" si="87"/>
        <v>#DIV/0!</v>
      </c>
      <c r="AF162" s="27" t="e">
        <f t="shared" si="88"/>
        <v>#DIV/0!</v>
      </c>
      <c r="AG162" s="27" t="e">
        <f t="shared" si="89"/>
        <v>#DIV/0!</v>
      </c>
      <c r="AH162" s="27" t="e">
        <f t="shared" si="90"/>
        <v>#VALUE!</v>
      </c>
      <c r="AI162" s="27" t="e">
        <f t="shared" si="91"/>
        <v>#VALUE!</v>
      </c>
      <c r="AJ162" s="59">
        <f t="shared" si="92"/>
        <v>41729</v>
      </c>
      <c r="AK162" s="57">
        <f t="shared" si="93"/>
        <v>0</v>
      </c>
      <c r="AL162" s="57">
        <f t="shared" si="94"/>
        <v>1</v>
      </c>
      <c r="AM162" s="57">
        <f t="shared" si="95"/>
        <v>1900</v>
      </c>
      <c r="AN162" s="57">
        <f t="shared" si="96"/>
        <v>1900</v>
      </c>
      <c r="AO162" s="56" t="e">
        <f>DDB(D162,S162,M162,#REF!)</f>
        <v>#VALUE!</v>
      </c>
      <c r="AP162" s="59">
        <f t="shared" si="97"/>
        <v>0</v>
      </c>
      <c r="AQ162" s="60">
        <v>41730</v>
      </c>
      <c r="AR162" s="56">
        <f t="shared" si="106"/>
        <v>-41730</v>
      </c>
      <c r="AT162" s="58" t="e">
        <f t="shared" si="102"/>
        <v>#DIV/0!</v>
      </c>
      <c r="AU162" s="56">
        <f t="shared" si="103"/>
        <v>0</v>
      </c>
    </row>
    <row r="163" spans="1:47">
      <c r="A163" s="42" t="str">
        <f t="shared" si="98"/>
        <v/>
      </c>
      <c r="B163" s="71"/>
      <c r="C163" s="44"/>
      <c r="D163" s="44"/>
      <c r="E163" s="72"/>
      <c r="F163" s="46"/>
      <c r="G163" s="46"/>
      <c r="H163" s="47"/>
      <c r="I163" s="48"/>
      <c r="J163" s="49"/>
      <c r="K163" s="50">
        <f t="shared" si="99"/>
        <v>0</v>
      </c>
      <c r="L163" s="51" t="str">
        <f t="shared" si="100"/>
        <v/>
      </c>
      <c r="M163" s="51" t="str">
        <f t="shared" si="72"/>
        <v/>
      </c>
      <c r="N163" s="51" t="str">
        <f t="shared" si="73"/>
        <v/>
      </c>
      <c r="O163" s="52" t="e">
        <f t="shared" si="104"/>
        <v>#DIV/0!</v>
      </c>
      <c r="P163" s="53" t="str">
        <f t="shared" si="74"/>
        <v/>
      </c>
      <c r="Q163" s="54" t="e">
        <f t="shared" si="105"/>
        <v>#DIV/0!</v>
      </c>
      <c r="R163" s="54" t="e">
        <f t="shared" si="75"/>
        <v>#DIV/0!</v>
      </c>
      <c r="S163" s="53">
        <f t="shared" si="76"/>
        <v>0</v>
      </c>
      <c r="T163" s="53">
        <f t="shared" si="77"/>
        <v>0</v>
      </c>
      <c r="U163" s="53" t="e">
        <f t="shared" si="78"/>
        <v>#DIV/0!</v>
      </c>
      <c r="V163" s="53" t="str">
        <f t="shared" si="79"/>
        <v/>
      </c>
      <c r="W163" s="55" t="str">
        <f t="shared" si="80"/>
        <v>Charge from Profit &amp; Loss Account</v>
      </c>
      <c r="X163" s="27" t="e">
        <f t="shared" si="81"/>
        <v>#DIV/0!</v>
      </c>
      <c r="Y163" s="56" t="e">
        <f t="shared" si="101"/>
        <v>#VALUE!</v>
      </c>
      <c r="Z163" s="57">
        <f t="shared" si="82"/>
        <v>0</v>
      </c>
      <c r="AA163" s="57">
        <f t="shared" si="83"/>
        <v>1</v>
      </c>
      <c r="AB163" s="57">
        <f t="shared" si="84"/>
        <v>1900</v>
      </c>
      <c r="AC163" s="57">
        <f t="shared" si="85"/>
        <v>1900</v>
      </c>
      <c r="AD163" s="58">
        <f t="shared" si="86"/>
        <v>0</v>
      </c>
      <c r="AE163" s="27" t="e">
        <f t="shared" si="87"/>
        <v>#DIV/0!</v>
      </c>
      <c r="AF163" s="27" t="e">
        <f t="shared" si="88"/>
        <v>#DIV/0!</v>
      </c>
      <c r="AG163" s="27" t="e">
        <f t="shared" si="89"/>
        <v>#DIV/0!</v>
      </c>
      <c r="AH163" s="27" t="e">
        <f t="shared" si="90"/>
        <v>#VALUE!</v>
      </c>
      <c r="AI163" s="27" t="e">
        <f t="shared" si="91"/>
        <v>#VALUE!</v>
      </c>
      <c r="AJ163" s="59">
        <f t="shared" si="92"/>
        <v>41729</v>
      </c>
      <c r="AK163" s="57">
        <f t="shared" si="93"/>
        <v>0</v>
      </c>
      <c r="AL163" s="57">
        <f t="shared" si="94"/>
        <v>1</v>
      </c>
      <c r="AM163" s="57">
        <f t="shared" si="95"/>
        <v>1900</v>
      </c>
      <c r="AN163" s="57">
        <f t="shared" si="96"/>
        <v>1900</v>
      </c>
      <c r="AO163" s="56" t="e">
        <f>DDB(D163,S163,M163,#REF!)</f>
        <v>#VALUE!</v>
      </c>
      <c r="AP163" s="59">
        <f t="shared" si="97"/>
        <v>0</v>
      </c>
      <c r="AQ163" s="60">
        <v>41730</v>
      </c>
      <c r="AR163" s="56">
        <f t="shared" si="106"/>
        <v>-41730</v>
      </c>
      <c r="AT163" s="58" t="e">
        <f t="shared" si="102"/>
        <v>#DIV/0!</v>
      </c>
      <c r="AU163" s="56">
        <f t="shared" si="103"/>
        <v>0</v>
      </c>
    </row>
    <row r="164" spans="1:47">
      <c r="A164" s="42" t="str">
        <f t="shared" si="98"/>
        <v/>
      </c>
      <c r="B164" s="71"/>
      <c r="C164" s="44"/>
      <c r="D164" s="44"/>
      <c r="E164" s="72"/>
      <c r="F164" s="46"/>
      <c r="G164" s="46"/>
      <c r="H164" s="47"/>
      <c r="I164" s="48"/>
      <c r="J164" s="49"/>
      <c r="K164" s="50">
        <f t="shared" si="99"/>
        <v>0</v>
      </c>
      <c r="L164" s="51" t="str">
        <f t="shared" si="100"/>
        <v/>
      </c>
      <c r="M164" s="51" t="str">
        <f t="shared" si="72"/>
        <v/>
      </c>
      <c r="N164" s="51" t="str">
        <f t="shared" si="73"/>
        <v/>
      </c>
      <c r="O164" s="52" t="e">
        <f t="shared" si="104"/>
        <v>#DIV/0!</v>
      </c>
      <c r="P164" s="53" t="str">
        <f t="shared" si="74"/>
        <v/>
      </c>
      <c r="Q164" s="54" t="e">
        <f t="shared" si="105"/>
        <v>#DIV/0!</v>
      </c>
      <c r="R164" s="54" t="e">
        <f t="shared" si="75"/>
        <v>#DIV/0!</v>
      </c>
      <c r="S164" s="53">
        <f t="shared" si="76"/>
        <v>0</v>
      </c>
      <c r="T164" s="53">
        <f t="shared" si="77"/>
        <v>0</v>
      </c>
      <c r="U164" s="53" t="e">
        <f t="shared" si="78"/>
        <v>#DIV/0!</v>
      </c>
      <c r="V164" s="53" t="str">
        <f t="shared" si="79"/>
        <v/>
      </c>
      <c r="W164" s="55" t="str">
        <f t="shared" si="80"/>
        <v>Charge from Profit &amp; Loss Account</v>
      </c>
      <c r="X164" s="27" t="e">
        <f t="shared" si="81"/>
        <v>#DIV/0!</v>
      </c>
      <c r="Y164" s="56" t="e">
        <f t="shared" si="101"/>
        <v>#VALUE!</v>
      </c>
      <c r="Z164" s="57">
        <f t="shared" si="82"/>
        <v>0</v>
      </c>
      <c r="AA164" s="57">
        <f t="shared" si="83"/>
        <v>1</v>
      </c>
      <c r="AB164" s="57">
        <f t="shared" si="84"/>
        <v>1900</v>
      </c>
      <c r="AC164" s="57">
        <f t="shared" si="85"/>
        <v>1900</v>
      </c>
      <c r="AD164" s="58">
        <f t="shared" si="86"/>
        <v>0</v>
      </c>
      <c r="AE164" s="27" t="e">
        <f t="shared" si="87"/>
        <v>#DIV/0!</v>
      </c>
      <c r="AF164" s="27" t="e">
        <f t="shared" si="88"/>
        <v>#DIV/0!</v>
      </c>
      <c r="AG164" s="27" t="e">
        <f t="shared" si="89"/>
        <v>#DIV/0!</v>
      </c>
      <c r="AH164" s="27" t="e">
        <f t="shared" si="90"/>
        <v>#VALUE!</v>
      </c>
      <c r="AI164" s="27" t="e">
        <f t="shared" si="91"/>
        <v>#VALUE!</v>
      </c>
      <c r="AJ164" s="59">
        <f t="shared" si="92"/>
        <v>41729</v>
      </c>
      <c r="AK164" s="57">
        <f t="shared" si="93"/>
        <v>0</v>
      </c>
      <c r="AL164" s="57">
        <f t="shared" si="94"/>
        <v>1</v>
      </c>
      <c r="AM164" s="57">
        <f t="shared" si="95"/>
        <v>1900</v>
      </c>
      <c r="AN164" s="57">
        <f t="shared" si="96"/>
        <v>1900</v>
      </c>
      <c r="AO164" s="56" t="e">
        <f>DDB(D164,S164,M164,#REF!)</f>
        <v>#VALUE!</v>
      </c>
      <c r="AP164" s="59">
        <f t="shared" si="97"/>
        <v>0</v>
      </c>
      <c r="AQ164" s="60">
        <v>41730</v>
      </c>
      <c r="AR164" s="56">
        <f t="shared" si="106"/>
        <v>-41730</v>
      </c>
      <c r="AT164" s="58" t="e">
        <f t="shared" si="102"/>
        <v>#DIV/0!</v>
      </c>
      <c r="AU164" s="56">
        <f t="shared" si="103"/>
        <v>0</v>
      </c>
    </row>
    <row r="165" spans="1:47">
      <c r="A165" s="42" t="str">
        <f t="shared" si="98"/>
        <v/>
      </c>
      <c r="B165" s="71"/>
      <c r="C165" s="44"/>
      <c r="D165" s="44"/>
      <c r="E165" s="72"/>
      <c r="F165" s="46"/>
      <c r="G165" s="46"/>
      <c r="H165" s="47"/>
      <c r="I165" s="48"/>
      <c r="J165" s="49"/>
      <c r="K165" s="50">
        <f t="shared" si="99"/>
        <v>0</v>
      </c>
      <c r="L165" s="51" t="str">
        <f t="shared" si="100"/>
        <v/>
      </c>
      <c r="M165" s="51" t="str">
        <f t="shared" si="72"/>
        <v/>
      </c>
      <c r="N165" s="51" t="str">
        <f t="shared" si="73"/>
        <v/>
      </c>
      <c r="O165" s="52" t="e">
        <f t="shared" si="104"/>
        <v>#DIV/0!</v>
      </c>
      <c r="P165" s="53" t="str">
        <f t="shared" si="74"/>
        <v/>
      </c>
      <c r="Q165" s="54" t="e">
        <f t="shared" si="105"/>
        <v>#DIV/0!</v>
      </c>
      <c r="R165" s="54" t="e">
        <f t="shared" si="75"/>
        <v>#DIV/0!</v>
      </c>
      <c r="S165" s="53">
        <f t="shared" si="76"/>
        <v>0</v>
      </c>
      <c r="T165" s="53">
        <f t="shared" si="77"/>
        <v>0</v>
      </c>
      <c r="U165" s="53" t="e">
        <f t="shared" si="78"/>
        <v>#DIV/0!</v>
      </c>
      <c r="V165" s="53" t="str">
        <f t="shared" si="79"/>
        <v/>
      </c>
      <c r="W165" s="55" t="str">
        <f t="shared" si="80"/>
        <v>Charge from Profit &amp; Loss Account</v>
      </c>
      <c r="X165" s="27" t="e">
        <f t="shared" si="81"/>
        <v>#DIV/0!</v>
      </c>
      <c r="Y165" s="56" t="e">
        <f t="shared" si="101"/>
        <v>#VALUE!</v>
      </c>
      <c r="Z165" s="57">
        <f t="shared" si="82"/>
        <v>0</v>
      </c>
      <c r="AA165" s="57">
        <f t="shared" si="83"/>
        <v>1</v>
      </c>
      <c r="AB165" s="57">
        <f t="shared" si="84"/>
        <v>1900</v>
      </c>
      <c r="AC165" s="57">
        <f t="shared" si="85"/>
        <v>1900</v>
      </c>
      <c r="AD165" s="58">
        <f t="shared" si="86"/>
        <v>0</v>
      </c>
      <c r="AE165" s="27" t="e">
        <f t="shared" si="87"/>
        <v>#DIV/0!</v>
      </c>
      <c r="AF165" s="27" t="e">
        <f t="shared" si="88"/>
        <v>#DIV/0!</v>
      </c>
      <c r="AG165" s="27" t="e">
        <f t="shared" si="89"/>
        <v>#DIV/0!</v>
      </c>
      <c r="AH165" s="27" t="e">
        <f t="shared" si="90"/>
        <v>#VALUE!</v>
      </c>
      <c r="AI165" s="27" t="e">
        <f t="shared" si="91"/>
        <v>#VALUE!</v>
      </c>
      <c r="AJ165" s="59">
        <f t="shared" si="92"/>
        <v>41729</v>
      </c>
      <c r="AK165" s="57">
        <f t="shared" si="93"/>
        <v>0</v>
      </c>
      <c r="AL165" s="57">
        <f t="shared" si="94"/>
        <v>1</v>
      </c>
      <c r="AM165" s="57">
        <f t="shared" si="95"/>
        <v>1900</v>
      </c>
      <c r="AN165" s="57">
        <f t="shared" si="96"/>
        <v>1900</v>
      </c>
      <c r="AO165" s="56" t="e">
        <f>DDB(D165,S165,M165,#REF!)</f>
        <v>#VALUE!</v>
      </c>
      <c r="AP165" s="59">
        <f t="shared" si="97"/>
        <v>0</v>
      </c>
      <c r="AQ165" s="60">
        <v>41730</v>
      </c>
      <c r="AR165" s="56">
        <f t="shared" si="106"/>
        <v>-41730</v>
      </c>
      <c r="AT165" s="58" t="e">
        <f t="shared" si="102"/>
        <v>#DIV/0!</v>
      </c>
      <c r="AU165" s="56">
        <f t="shared" si="103"/>
        <v>0</v>
      </c>
    </row>
    <row r="166" spans="1:47">
      <c r="A166" s="42" t="str">
        <f t="shared" si="98"/>
        <v/>
      </c>
      <c r="B166" s="71"/>
      <c r="C166" s="44"/>
      <c r="D166" s="44"/>
      <c r="E166" s="72"/>
      <c r="F166" s="46"/>
      <c r="G166" s="46"/>
      <c r="H166" s="47"/>
      <c r="I166" s="48"/>
      <c r="J166" s="49"/>
      <c r="K166" s="50">
        <f t="shared" si="99"/>
        <v>0</v>
      </c>
      <c r="L166" s="51" t="str">
        <f t="shared" si="100"/>
        <v/>
      </c>
      <c r="M166" s="51" t="str">
        <f t="shared" si="72"/>
        <v/>
      </c>
      <c r="N166" s="51" t="str">
        <f t="shared" si="73"/>
        <v/>
      </c>
      <c r="O166" s="52" t="e">
        <f t="shared" si="104"/>
        <v>#DIV/0!</v>
      </c>
      <c r="P166" s="53" t="str">
        <f t="shared" si="74"/>
        <v/>
      </c>
      <c r="Q166" s="54" t="e">
        <f t="shared" si="105"/>
        <v>#DIV/0!</v>
      </c>
      <c r="R166" s="54" t="e">
        <f t="shared" si="75"/>
        <v>#DIV/0!</v>
      </c>
      <c r="S166" s="53">
        <f t="shared" si="76"/>
        <v>0</v>
      </c>
      <c r="T166" s="53">
        <f t="shared" si="77"/>
        <v>0</v>
      </c>
      <c r="U166" s="53" t="e">
        <f t="shared" si="78"/>
        <v>#DIV/0!</v>
      </c>
      <c r="V166" s="53" t="str">
        <f t="shared" si="79"/>
        <v/>
      </c>
      <c r="W166" s="55" t="str">
        <f t="shared" si="80"/>
        <v>Charge from Profit &amp; Loss Account</v>
      </c>
      <c r="X166" s="27" t="e">
        <f t="shared" si="81"/>
        <v>#DIV/0!</v>
      </c>
      <c r="Y166" s="56" t="e">
        <f t="shared" si="101"/>
        <v>#VALUE!</v>
      </c>
      <c r="Z166" s="57">
        <f t="shared" si="82"/>
        <v>0</v>
      </c>
      <c r="AA166" s="57">
        <f t="shared" si="83"/>
        <v>1</v>
      </c>
      <c r="AB166" s="57">
        <f t="shared" si="84"/>
        <v>1900</v>
      </c>
      <c r="AC166" s="57">
        <f t="shared" si="85"/>
        <v>1900</v>
      </c>
      <c r="AD166" s="58">
        <f t="shared" si="86"/>
        <v>0</v>
      </c>
      <c r="AE166" s="27" t="e">
        <f t="shared" si="87"/>
        <v>#DIV/0!</v>
      </c>
      <c r="AF166" s="27" t="e">
        <f t="shared" si="88"/>
        <v>#DIV/0!</v>
      </c>
      <c r="AG166" s="27" t="e">
        <f t="shared" si="89"/>
        <v>#DIV/0!</v>
      </c>
      <c r="AH166" s="27" t="e">
        <f t="shared" si="90"/>
        <v>#VALUE!</v>
      </c>
      <c r="AI166" s="27" t="e">
        <f t="shared" si="91"/>
        <v>#VALUE!</v>
      </c>
      <c r="AJ166" s="59">
        <f t="shared" si="92"/>
        <v>41729</v>
      </c>
      <c r="AK166" s="57">
        <f t="shared" si="93"/>
        <v>0</v>
      </c>
      <c r="AL166" s="57">
        <f t="shared" si="94"/>
        <v>1</v>
      </c>
      <c r="AM166" s="57">
        <f t="shared" si="95"/>
        <v>1900</v>
      </c>
      <c r="AN166" s="57">
        <f t="shared" si="96"/>
        <v>1900</v>
      </c>
      <c r="AO166" s="56" t="e">
        <f>DDB(D166,S166,M166,#REF!)</f>
        <v>#VALUE!</v>
      </c>
      <c r="AP166" s="59">
        <f t="shared" si="97"/>
        <v>0</v>
      </c>
      <c r="AQ166" s="60">
        <v>41730</v>
      </c>
      <c r="AR166" s="56">
        <f t="shared" si="106"/>
        <v>-41730</v>
      </c>
      <c r="AT166" s="58" t="e">
        <f t="shared" si="102"/>
        <v>#DIV/0!</v>
      </c>
      <c r="AU166" s="56">
        <f t="shared" si="103"/>
        <v>0</v>
      </c>
    </row>
    <row r="167" spans="1:47">
      <c r="A167" s="42" t="str">
        <f t="shared" si="98"/>
        <v/>
      </c>
      <c r="B167" s="71"/>
      <c r="C167" s="44"/>
      <c r="D167" s="44"/>
      <c r="E167" s="72"/>
      <c r="F167" s="46"/>
      <c r="G167" s="46"/>
      <c r="H167" s="47"/>
      <c r="I167" s="48"/>
      <c r="J167" s="49"/>
      <c r="K167" s="50">
        <f t="shared" si="99"/>
        <v>0</v>
      </c>
      <c r="L167" s="51" t="str">
        <f t="shared" si="100"/>
        <v/>
      </c>
      <c r="M167" s="51" t="str">
        <f t="shared" si="72"/>
        <v/>
      </c>
      <c r="N167" s="51" t="str">
        <f t="shared" si="73"/>
        <v/>
      </c>
      <c r="O167" s="52" t="e">
        <f t="shared" si="104"/>
        <v>#DIV/0!</v>
      </c>
      <c r="P167" s="53" t="str">
        <f t="shared" si="74"/>
        <v/>
      </c>
      <c r="Q167" s="54" t="e">
        <f t="shared" si="105"/>
        <v>#DIV/0!</v>
      </c>
      <c r="R167" s="54" t="e">
        <f t="shared" si="75"/>
        <v>#DIV/0!</v>
      </c>
      <c r="S167" s="53">
        <f t="shared" si="76"/>
        <v>0</v>
      </c>
      <c r="T167" s="53">
        <f t="shared" si="77"/>
        <v>0</v>
      </c>
      <c r="U167" s="53" t="e">
        <f t="shared" si="78"/>
        <v>#DIV/0!</v>
      </c>
      <c r="V167" s="53" t="str">
        <f t="shared" si="79"/>
        <v/>
      </c>
      <c r="W167" s="55" t="str">
        <f t="shared" si="80"/>
        <v>Charge from Profit &amp; Loss Account</v>
      </c>
      <c r="X167" s="27" t="e">
        <f t="shared" si="81"/>
        <v>#DIV/0!</v>
      </c>
      <c r="Y167" s="56" t="e">
        <f t="shared" si="101"/>
        <v>#VALUE!</v>
      </c>
      <c r="Z167" s="57">
        <f t="shared" si="82"/>
        <v>0</v>
      </c>
      <c r="AA167" s="57">
        <f t="shared" si="83"/>
        <v>1</v>
      </c>
      <c r="AB167" s="57">
        <f t="shared" si="84"/>
        <v>1900</v>
      </c>
      <c r="AC167" s="57">
        <f t="shared" si="85"/>
        <v>1900</v>
      </c>
      <c r="AD167" s="58">
        <f t="shared" si="86"/>
        <v>0</v>
      </c>
      <c r="AE167" s="27" t="e">
        <f t="shared" si="87"/>
        <v>#DIV/0!</v>
      </c>
      <c r="AF167" s="27" t="e">
        <f t="shared" si="88"/>
        <v>#DIV/0!</v>
      </c>
      <c r="AG167" s="27" t="e">
        <f t="shared" si="89"/>
        <v>#DIV/0!</v>
      </c>
      <c r="AH167" s="27" t="e">
        <f t="shared" si="90"/>
        <v>#VALUE!</v>
      </c>
      <c r="AI167" s="27" t="e">
        <f t="shared" si="91"/>
        <v>#VALUE!</v>
      </c>
      <c r="AJ167" s="59">
        <f t="shared" si="92"/>
        <v>41729</v>
      </c>
      <c r="AK167" s="57">
        <f t="shared" si="93"/>
        <v>0</v>
      </c>
      <c r="AL167" s="57">
        <f t="shared" si="94"/>
        <v>1</v>
      </c>
      <c r="AM167" s="57">
        <f t="shared" si="95"/>
        <v>1900</v>
      </c>
      <c r="AN167" s="57">
        <f t="shared" si="96"/>
        <v>1900</v>
      </c>
      <c r="AO167" s="56" t="e">
        <f>DDB(D167,S167,M167,#REF!)</f>
        <v>#VALUE!</v>
      </c>
      <c r="AP167" s="59">
        <f t="shared" si="97"/>
        <v>0</v>
      </c>
      <c r="AQ167" s="60">
        <v>41730</v>
      </c>
      <c r="AR167" s="56">
        <f t="shared" si="106"/>
        <v>-41730</v>
      </c>
      <c r="AT167" s="58" t="e">
        <f t="shared" si="102"/>
        <v>#DIV/0!</v>
      </c>
      <c r="AU167" s="56">
        <f t="shared" si="103"/>
        <v>0</v>
      </c>
    </row>
    <row r="168" spans="1:47">
      <c r="A168" s="42" t="str">
        <f t="shared" si="98"/>
        <v/>
      </c>
      <c r="B168" s="71"/>
      <c r="C168" s="44"/>
      <c r="D168" s="44"/>
      <c r="E168" s="72"/>
      <c r="F168" s="46"/>
      <c r="G168" s="46"/>
      <c r="H168" s="47"/>
      <c r="I168" s="48"/>
      <c r="J168" s="49"/>
      <c r="K168" s="50">
        <f t="shared" si="99"/>
        <v>0</v>
      </c>
      <c r="L168" s="51" t="str">
        <f t="shared" si="100"/>
        <v/>
      </c>
      <c r="M168" s="51" t="str">
        <f t="shared" si="72"/>
        <v/>
      </c>
      <c r="N168" s="51" t="str">
        <f t="shared" si="73"/>
        <v/>
      </c>
      <c r="O168" s="52" t="e">
        <f t="shared" si="104"/>
        <v>#DIV/0!</v>
      </c>
      <c r="P168" s="53" t="str">
        <f t="shared" si="74"/>
        <v/>
      </c>
      <c r="Q168" s="54" t="e">
        <f t="shared" si="105"/>
        <v>#DIV/0!</v>
      </c>
      <c r="R168" s="54" t="e">
        <f t="shared" si="75"/>
        <v>#DIV/0!</v>
      </c>
      <c r="S168" s="53">
        <f t="shared" si="76"/>
        <v>0</v>
      </c>
      <c r="T168" s="53">
        <f t="shared" si="77"/>
        <v>0</v>
      </c>
      <c r="U168" s="53" t="e">
        <f t="shared" si="78"/>
        <v>#DIV/0!</v>
      </c>
      <c r="V168" s="53" t="str">
        <f t="shared" si="79"/>
        <v/>
      </c>
      <c r="W168" s="55" t="str">
        <f t="shared" si="80"/>
        <v>Charge from Profit &amp; Loss Account</v>
      </c>
      <c r="X168" s="27" t="e">
        <f t="shared" si="81"/>
        <v>#DIV/0!</v>
      </c>
      <c r="Y168" s="56" t="e">
        <f t="shared" si="101"/>
        <v>#VALUE!</v>
      </c>
      <c r="Z168" s="57">
        <f t="shared" si="82"/>
        <v>0</v>
      </c>
      <c r="AA168" s="57">
        <f t="shared" si="83"/>
        <v>1</v>
      </c>
      <c r="AB168" s="57">
        <f t="shared" si="84"/>
        <v>1900</v>
      </c>
      <c r="AC168" s="57">
        <f t="shared" si="85"/>
        <v>1900</v>
      </c>
      <c r="AD168" s="58">
        <f t="shared" si="86"/>
        <v>0</v>
      </c>
      <c r="AE168" s="27" t="e">
        <f t="shared" si="87"/>
        <v>#DIV/0!</v>
      </c>
      <c r="AF168" s="27" t="e">
        <f t="shared" si="88"/>
        <v>#DIV/0!</v>
      </c>
      <c r="AG168" s="27" t="e">
        <f t="shared" si="89"/>
        <v>#DIV/0!</v>
      </c>
      <c r="AH168" s="27" t="e">
        <f t="shared" si="90"/>
        <v>#VALUE!</v>
      </c>
      <c r="AI168" s="27" t="e">
        <f t="shared" si="91"/>
        <v>#VALUE!</v>
      </c>
      <c r="AJ168" s="59">
        <f t="shared" si="92"/>
        <v>41729</v>
      </c>
      <c r="AK168" s="57">
        <f t="shared" si="93"/>
        <v>0</v>
      </c>
      <c r="AL168" s="57">
        <f t="shared" si="94"/>
        <v>1</v>
      </c>
      <c r="AM168" s="57">
        <f t="shared" si="95"/>
        <v>1900</v>
      </c>
      <c r="AN168" s="57">
        <f t="shared" si="96"/>
        <v>1900</v>
      </c>
      <c r="AO168" s="56" t="e">
        <f>DDB(D168,S168,M168,#REF!)</f>
        <v>#VALUE!</v>
      </c>
      <c r="AP168" s="59">
        <f t="shared" si="97"/>
        <v>0</v>
      </c>
      <c r="AQ168" s="60">
        <v>41730</v>
      </c>
      <c r="AR168" s="56">
        <f t="shared" si="106"/>
        <v>-41730</v>
      </c>
      <c r="AT168" s="58" t="e">
        <f t="shared" si="102"/>
        <v>#DIV/0!</v>
      </c>
      <c r="AU168" s="56">
        <f t="shared" si="103"/>
        <v>0</v>
      </c>
    </row>
    <row r="169" spans="1:47">
      <c r="A169" s="42" t="str">
        <f t="shared" si="98"/>
        <v/>
      </c>
      <c r="B169" s="71"/>
      <c r="C169" s="44"/>
      <c r="D169" s="44"/>
      <c r="E169" s="72"/>
      <c r="F169" s="46"/>
      <c r="G169" s="46"/>
      <c r="H169" s="47"/>
      <c r="I169" s="48"/>
      <c r="J169" s="49"/>
      <c r="K169" s="50">
        <f t="shared" si="99"/>
        <v>0</v>
      </c>
      <c r="L169" s="51" t="str">
        <f t="shared" si="100"/>
        <v/>
      </c>
      <c r="M169" s="51" t="str">
        <f t="shared" si="72"/>
        <v/>
      </c>
      <c r="N169" s="51" t="str">
        <f t="shared" si="73"/>
        <v/>
      </c>
      <c r="O169" s="52" t="e">
        <f t="shared" si="104"/>
        <v>#DIV/0!</v>
      </c>
      <c r="P169" s="53" t="str">
        <f t="shared" si="74"/>
        <v/>
      </c>
      <c r="Q169" s="54" t="e">
        <f t="shared" si="105"/>
        <v>#DIV/0!</v>
      </c>
      <c r="R169" s="54" t="e">
        <f t="shared" si="75"/>
        <v>#DIV/0!</v>
      </c>
      <c r="S169" s="53">
        <f t="shared" si="76"/>
        <v>0</v>
      </c>
      <c r="T169" s="53">
        <f t="shared" si="77"/>
        <v>0</v>
      </c>
      <c r="U169" s="53" t="e">
        <f t="shared" si="78"/>
        <v>#DIV/0!</v>
      </c>
      <c r="V169" s="53" t="str">
        <f t="shared" si="79"/>
        <v/>
      </c>
      <c r="W169" s="55" t="str">
        <f t="shared" si="80"/>
        <v>Charge from Profit &amp; Loss Account</v>
      </c>
      <c r="X169" s="27" t="e">
        <f t="shared" si="81"/>
        <v>#DIV/0!</v>
      </c>
      <c r="Y169" s="56" t="e">
        <f t="shared" si="101"/>
        <v>#VALUE!</v>
      </c>
      <c r="Z169" s="57">
        <f t="shared" si="82"/>
        <v>0</v>
      </c>
      <c r="AA169" s="57">
        <f t="shared" si="83"/>
        <v>1</v>
      </c>
      <c r="AB169" s="57">
        <f t="shared" si="84"/>
        <v>1900</v>
      </c>
      <c r="AC169" s="57">
        <f t="shared" si="85"/>
        <v>1900</v>
      </c>
      <c r="AD169" s="58">
        <f t="shared" si="86"/>
        <v>0</v>
      </c>
      <c r="AE169" s="27" t="e">
        <f t="shared" si="87"/>
        <v>#DIV/0!</v>
      </c>
      <c r="AF169" s="27" t="e">
        <f t="shared" si="88"/>
        <v>#DIV/0!</v>
      </c>
      <c r="AG169" s="27" t="e">
        <f t="shared" si="89"/>
        <v>#DIV/0!</v>
      </c>
      <c r="AH169" s="27" t="e">
        <f t="shared" si="90"/>
        <v>#VALUE!</v>
      </c>
      <c r="AI169" s="27" t="e">
        <f t="shared" si="91"/>
        <v>#VALUE!</v>
      </c>
      <c r="AJ169" s="59">
        <f t="shared" si="92"/>
        <v>41729</v>
      </c>
      <c r="AK169" s="57">
        <f t="shared" si="93"/>
        <v>0</v>
      </c>
      <c r="AL169" s="57">
        <f t="shared" si="94"/>
        <v>1</v>
      </c>
      <c r="AM169" s="57">
        <f t="shared" si="95"/>
        <v>1900</v>
      </c>
      <c r="AN169" s="57">
        <f t="shared" si="96"/>
        <v>1900</v>
      </c>
      <c r="AO169" s="56" t="e">
        <f>DDB(D169,S169,M169,#REF!)</f>
        <v>#VALUE!</v>
      </c>
      <c r="AP169" s="59">
        <f t="shared" si="97"/>
        <v>0</v>
      </c>
      <c r="AQ169" s="60">
        <v>41730</v>
      </c>
      <c r="AR169" s="56">
        <f t="shared" si="106"/>
        <v>-41730</v>
      </c>
      <c r="AT169" s="58" t="e">
        <f t="shared" si="102"/>
        <v>#DIV/0!</v>
      </c>
      <c r="AU169" s="56">
        <f t="shared" si="103"/>
        <v>0</v>
      </c>
    </row>
    <row r="170" spans="1:47">
      <c r="A170" s="42" t="str">
        <f t="shared" si="98"/>
        <v/>
      </c>
      <c r="B170" s="71"/>
      <c r="C170" s="44"/>
      <c r="D170" s="44"/>
      <c r="E170" s="72"/>
      <c r="F170" s="46"/>
      <c r="G170" s="46"/>
      <c r="H170" s="47"/>
      <c r="I170" s="48"/>
      <c r="J170" s="49"/>
      <c r="K170" s="50">
        <f t="shared" si="99"/>
        <v>0</v>
      </c>
      <c r="L170" s="51" t="str">
        <f t="shared" si="100"/>
        <v/>
      </c>
      <c r="M170" s="51" t="str">
        <f t="shared" si="72"/>
        <v/>
      </c>
      <c r="N170" s="51" t="str">
        <f t="shared" si="73"/>
        <v/>
      </c>
      <c r="O170" s="52" t="e">
        <f t="shared" si="104"/>
        <v>#DIV/0!</v>
      </c>
      <c r="P170" s="53" t="str">
        <f t="shared" si="74"/>
        <v/>
      </c>
      <c r="Q170" s="54" t="e">
        <f t="shared" si="105"/>
        <v>#DIV/0!</v>
      </c>
      <c r="R170" s="54" t="e">
        <f t="shared" si="75"/>
        <v>#DIV/0!</v>
      </c>
      <c r="S170" s="53">
        <f t="shared" si="76"/>
        <v>0</v>
      </c>
      <c r="T170" s="53">
        <f t="shared" si="77"/>
        <v>0</v>
      </c>
      <c r="U170" s="53" t="e">
        <f t="shared" si="78"/>
        <v>#DIV/0!</v>
      </c>
      <c r="V170" s="53" t="str">
        <f t="shared" si="79"/>
        <v/>
      </c>
      <c r="W170" s="55" t="str">
        <f t="shared" si="80"/>
        <v>Charge from Profit &amp; Loss Account</v>
      </c>
      <c r="X170" s="27" t="e">
        <f t="shared" si="81"/>
        <v>#DIV/0!</v>
      </c>
      <c r="Y170" s="56" t="e">
        <f t="shared" si="101"/>
        <v>#VALUE!</v>
      </c>
      <c r="Z170" s="57">
        <f t="shared" si="82"/>
        <v>0</v>
      </c>
      <c r="AA170" s="57">
        <f t="shared" si="83"/>
        <v>1</v>
      </c>
      <c r="AB170" s="57">
        <f t="shared" si="84"/>
        <v>1900</v>
      </c>
      <c r="AC170" s="57">
        <f t="shared" si="85"/>
        <v>1900</v>
      </c>
      <c r="AD170" s="58">
        <f t="shared" si="86"/>
        <v>0</v>
      </c>
      <c r="AE170" s="27" t="e">
        <f t="shared" si="87"/>
        <v>#DIV/0!</v>
      </c>
      <c r="AF170" s="27" t="e">
        <f t="shared" si="88"/>
        <v>#DIV/0!</v>
      </c>
      <c r="AG170" s="27" t="e">
        <f t="shared" si="89"/>
        <v>#DIV/0!</v>
      </c>
      <c r="AH170" s="27" t="e">
        <f t="shared" si="90"/>
        <v>#VALUE!</v>
      </c>
      <c r="AI170" s="27" t="e">
        <f t="shared" si="91"/>
        <v>#VALUE!</v>
      </c>
      <c r="AJ170" s="59">
        <f t="shared" si="92"/>
        <v>41729</v>
      </c>
      <c r="AK170" s="57">
        <f t="shared" si="93"/>
        <v>0</v>
      </c>
      <c r="AL170" s="57">
        <f t="shared" si="94"/>
        <v>1</v>
      </c>
      <c r="AM170" s="57">
        <f t="shared" si="95"/>
        <v>1900</v>
      </c>
      <c r="AN170" s="57">
        <f t="shared" si="96"/>
        <v>1900</v>
      </c>
      <c r="AO170" s="56" t="e">
        <f>DDB(D170,S170,M170,#REF!)</f>
        <v>#VALUE!</v>
      </c>
      <c r="AP170" s="59">
        <f t="shared" si="97"/>
        <v>0</v>
      </c>
      <c r="AQ170" s="60">
        <v>41730</v>
      </c>
      <c r="AR170" s="56">
        <f t="shared" si="106"/>
        <v>-41730</v>
      </c>
      <c r="AT170" s="58" t="e">
        <f t="shared" si="102"/>
        <v>#DIV/0!</v>
      </c>
      <c r="AU170" s="56">
        <f t="shared" si="103"/>
        <v>0</v>
      </c>
    </row>
    <row r="171" spans="1:47">
      <c r="A171" s="42" t="str">
        <f t="shared" si="98"/>
        <v/>
      </c>
      <c r="B171" s="71"/>
      <c r="C171" s="44"/>
      <c r="D171" s="44"/>
      <c r="E171" s="72"/>
      <c r="F171" s="46"/>
      <c r="G171" s="46"/>
      <c r="H171" s="47"/>
      <c r="I171" s="48"/>
      <c r="J171" s="49"/>
      <c r="K171" s="50">
        <f t="shared" si="99"/>
        <v>0</v>
      </c>
      <c r="L171" s="51" t="str">
        <f t="shared" si="100"/>
        <v/>
      </c>
      <c r="M171" s="51" t="str">
        <f t="shared" si="72"/>
        <v/>
      </c>
      <c r="N171" s="51" t="str">
        <f t="shared" si="73"/>
        <v/>
      </c>
      <c r="O171" s="52" t="e">
        <f t="shared" si="104"/>
        <v>#DIV/0!</v>
      </c>
      <c r="P171" s="53" t="str">
        <f t="shared" si="74"/>
        <v/>
      </c>
      <c r="Q171" s="54" t="e">
        <f t="shared" si="105"/>
        <v>#DIV/0!</v>
      </c>
      <c r="R171" s="54" t="e">
        <f t="shared" si="75"/>
        <v>#DIV/0!</v>
      </c>
      <c r="S171" s="53">
        <f t="shared" si="76"/>
        <v>0</v>
      </c>
      <c r="T171" s="53">
        <f t="shared" si="77"/>
        <v>0</v>
      </c>
      <c r="U171" s="53" t="e">
        <f t="shared" si="78"/>
        <v>#DIV/0!</v>
      </c>
      <c r="V171" s="53" t="str">
        <f t="shared" si="79"/>
        <v/>
      </c>
      <c r="W171" s="55" t="str">
        <f t="shared" si="80"/>
        <v>Charge from Profit &amp; Loss Account</v>
      </c>
      <c r="X171" s="27" t="e">
        <f t="shared" si="81"/>
        <v>#DIV/0!</v>
      </c>
      <c r="Y171" s="56" t="e">
        <f t="shared" si="101"/>
        <v>#VALUE!</v>
      </c>
      <c r="Z171" s="57">
        <f t="shared" si="82"/>
        <v>0</v>
      </c>
      <c r="AA171" s="57">
        <f t="shared" si="83"/>
        <v>1</v>
      </c>
      <c r="AB171" s="57">
        <f t="shared" si="84"/>
        <v>1900</v>
      </c>
      <c r="AC171" s="57">
        <f t="shared" si="85"/>
        <v>1900</v>
      </c>
      <c r="AD171" s="58">
        <f t="shared" si="86"/>
        <v>0</v>
      </c>
      <c r="AE171" s="27" t="e">
        <f t="shared" si="87"/>
        <v>#DIV/0!</v>
      </c>
      <c r="AF171" s="27" t="e">
        <f t="shared" si="88"/>
        <v>#DIV/0!</v>
      </c>
      <c r="AG171" s="27" t="e">
        <f t="shared" si="89"/>
        <v>#DIV/0!</v>
      </c>
      <c r="AH171" s="27" t="e">
        <f t="shared" si="90"/>
        <v>#VALUE!</v>
      </c>
      <c r="AI171" s="27" t="e">
        <f t="shared" si="91"/>
        <v>#VALUE!</v>
      </c>
      <c r="AJ171" s="59">
        <f t="shared" si="92"/>
        <v>41729</v>
      </c>
      <c r="AK171" s="57">
        <f t="shared" si="93"/>
        <v>0</v>
      </c>
      <c r="AL171" s="57">
        <f t="shared" si="94"/>
        <v>1</v>
      </c>
      <c r="AM171" s="57">
        <f t="shared" si="95"/>
        <v>1900</v>
      </c>
      <c r="AN171" s="57">
        <f t="shared" si="96"/>
        <v>1900</v>
      </c>
      <c r="AO171" s="56" t="e">
        <f>DDB(D171,S171,M171,#REF!)</f>
        <v>#VALUE!</v>
      </c>
      <c r="AP171" s="59">
        <f t="shared" si="97"/>
        <v>0</v>
      </c>
      <c r="AQ171" s="60">
        <v>41730</v>
      </c>
      <c r="AR171" s="56">
        <f t="shared" si="106"/>
        <v>-41730</v>
      </c>
      <c r="AT171" s="58" t="e">
        <f t="shared" si="102"/>
        <v>#DIV/0!</v>
      </c>
      <c r="AU171" s="56">
        <f t="shared" si="103"/>
        <v>0</v>
      </c>
    </row>
    <row r="172" spans="1:47">
      <c r="A172" s="42" t="str">
        <f t="shared" si="98"/>
        <v/>
      </c>
      <c r="B172" s="71"/>
      <c r="C172" s="44"/>
      <c r="D172" s="44"/>
      <c r="E172" s="72"/>
      <c r="F172" s="46"/>
      <c r="G172" s="46"/>
      <c r="H172" s="47"/>
      <c r="I172" s="48"/>
      <c r="J172" s="49"/>
      <c r="K172" s="50">
        <f t="shared" si="99"/>
        <v>0</v>
      </c>
      <c r="L172" s="51" t="str">
        <f t="shared" si="100"/>
        <v/>
      </c>
      <c r="M172" s="51" t="str">
        <f t="shared" si="72"/>
        <v/>
      </c>
      <c r="N172" s="51" t="str">
        <f t="shared" si="73"/>
        <v/>
      </c>
      <c r="O172" s="52" t="e">
        <f t="shared" si="104"/>
        <v>#DIV/0!</v>
      </c>
      <c r="P172" s="53" t="str">
        <f t="shared" si="74"/>
        <v/>
      </c>
      <c r="Q172" s="54" t="e">
        <f t="shared" si="105"/>
        <v>#DIV/0!</v>
      </c>
      <c r="R172" s="54" t="e">
        <f t="shared" si="75"/>
        <v>#DIV/0!</v>
      </c>
      <c r="S172" s="53">
        <f t="shared" si="76"/>
        <v>0</v>
      </c>
      <c r="T172" s="53">
        <f t="shared" si="77"/>
        <v>0</v>
      </c>
      <c r="U172" s="53" t="e">
        <f t="shared" si="78"/>
        <v>#DIV/0!</v>
      </c>
      <c r="V172" s="53" t="str">
        <f t="shared" si="79"/>
        <v/>
      </c>
      <c r="W172" s="55" t="str">
        <f t="shared" si="80"/>
        <v>Charge from Profit &amp; Loss Account</v>
      </c>
      <c r="X172" s="27" t="e">
        <f t="shared" si="81"/>
        <v>#DIV/0!</v>
      </c>
      <c r="Y172" s="56" t="e">
        <f t="shared" si="101"/>
        <v>#VALUE!</v>
      </c>
      <c r="Z172" s="57">
        <f t="shared" si="82"/>
        <v>0</v>
      </c>
      <c r="AA172" s="57">
        <f t="shared" si="83"/>
        <v>1</v>
      </c>
      <c r="AB172" s="57">
        <f t="shared" si="84"/>
        <v>1900</v>
      </c>
      <c r="AC172" s="57">
        <f t="shared" si="85"/>
        <v>1900</v>
      </c>
      <c r="AD172" s="58">
        <f t="shared" si="86"/>
        <v>0</v>
      </c>
      <c r="AE172" s="27" t="e">
        <f t="shared" si="87"/>
        <v>#DIV/0!</v>
      </c>
      <c r="AF172" s="27" t="e">
        <f t="shared" si="88"/>
        <v>#DIV/0!</v>
      </c>
      <c r="AG172" s="27" t="e">
        <f t="shared" si="89"/>
        <v>#DIV/0!</v>
      </c>
      <c r="AH172" s="27" t="e">
        <f t="shared" si="90"/>
        <v>#VALUE!</v>
      </c>
      <c r="AI172" s="27" t="e">
        <f t="shared" si="91"/>
        <v>#VALUE!</v>
      </c>
      <c r="AJ172" s="59">
        <f t="shared" si="92"/>
        <v>41729</v>
      </c>
      <c r="AK172" s="57">
        <f t="shared" si="93"/>
        <v>0</v>
      </c>
      <c r="AL172" s="57">
        <f t="shared" si="94"/>
        <v>1</v>
      </c>
      <c r="AM172" s="57">
        <f t="shared" si="95"/>
        <v>1900</v>
      </c>
      <c r="AN172" s="57">
        <f t="shared" si="96"/>
        <v>1900</v>
      </c>
      <c r="AO172" s="56" t="e">
        <f>DDB(D172,S172,M172,#REF!)</f>
        <v>#VALUE!</v>
      </c>
      <c r="AP172" s="59">
        <f t="shared" si="97"/>
        <v>0</v>
      </c>
      <c r="AQ172" s="60">
        <v>41730</v>
      </c>
      <c r="AR172" s="56">
        <f t="shared" si="106"/>
        <v>-41730</v>
      </c>
      <c r="AT172" s="58" t="e">
        <f t="shared" si="102"/>
        <v>#DIV/0!</v>
      </c>
      <c r="AU172" s="56">
        <f t="shared" si="103"/>
        <v>0</v>
      </c>
    </row>
    <row r="173" spans="1:47">
      <c r="A173" s="42" t="str">
        <f t="shared" si="98"/>
        <v/>
      </c>
      <c r="B173" s="71"/>
      <c r="C173" s="44"/>
      <c r="D173" s="44"/>
      <c r="E173" s="72"/>
      <c r="F173" s="46"/>
      <c r="G173" s="46"/>
      <c r="H173" s="47"/>
      <c r="I173" s="48"/>
      <c r="J173" s="49"/>
      <c r="K173" s="50">
        <f t="shared" si="99"/>
        <v>0</v>
      </c>
      <c r="L173" s="51" t="str">
        <f t="shared" si="100"/>
        <v/>
      </c>
      <c r="M173" s="51" t="str">
        <f t="shared" si="72"/>
        <v/>
      </c>
      <c r="N173" s="51" t="str">
        <f t="shared" si="73"/>
        <v/>
      </c>
      <c r="O173" s="52" t="e">
        <f t="shared" si="104"/>
        <v>#DIV/0!</v>
      </c>
      <c r="P173" s="53" t="str">
        <f t="shared" si="74"/>
        <v/>
      </c>
      <c r="Q173" s="54" t="e">
        <f t="shared" si="105"/>
        <v>#DIV/0!</v>
      </c>
      <c r="R173" s="54" t="e">
        <f t="shared" si="75"/>
        <v>#DIV/0!</v>
      </c>
      <c r="S173" s="53">
        <f t="shared" si="76"/>
        <v>0</v>
      </c>
      <c r="T173" s="53">
        <f t="shared" si="77"/>
        <v>0</v>
      </c>
      <c r="U173" s="53" t="e">
        <f t="shared" si="78"/>
        <v>#DIV/0!</v>
      </c>
      <c r="V173" s="53" t="str">
        <f t="shared" si="79"/>
        <v/>
      </c>
      <c r="W173" s="55" t="str">
        <f t="shared" si="80"/>
        <v>Charge from Profit &amp; Loss Account</v>
      </c>
      <c r="X173" s="27" t="e">
        <f t="shared" si="81"/>
        <v>#DIV/0!</v>
      </c>
      <c r="Y173" s="56" t="e">
        <f t="shared" si="101"/>
        <v>#VALUE!</v>
      </c>
      <c r="Z173" s="57">
        <f t="shared" si="82"/>
        <v>0</v>
      </c>
      <c r="AA173" s="57">
        <f t="shared" si="83"/>
        <v>1</v>
      </c>
      <c r="AB173" s="57">
        <f t="shared" si="84"/>
        <v>1900</v>
      </c>
      <c r="AC173" s="57">
        <f t="shared" si="85"/>
        <v>1900</v>
      </c>
      <c r="AD173" s="58">
        <f t="shared" si="86"/>
        <v>0</v>
      </c>
      <c r="AE173" s="27" t="e">
        <f t="shared" si="87"/>
        <v>#DIV/0!</v>
      </c>
      <c r="AF173" s="27" t="e">
        <f t="shared" si="88"/>
        <v>#DIV/0!</v>
      </c>
      <c r="AG173" s="27" t="e">
        <f t="shared" si="89"/>
        <v>#DIV/0!</v>
      </c>
      <c r="AH173" s="27" t="e">
        <f t="shared" si="90"/>
        <v>#VALUE!</v>
      </c>
      <c r="AI173" s="27" t="e">
        <f t="shared" si="91"/>
        <v>#VALUE!</v>
      </c>
      <c r="AJ173" s="59">
        <f t="shared" si="92"/>
        <v>41729</v>
      </c>
      <c r="AK173" s="57">
        <f t="shared" si="93"/>
        <v>0</v>
      </c>
      <c r="AL173" s="57">
        <f t="shared" si="94"/>
        <v>1</v>
      </c>
      <c r="AM173" s="57">
        <f t="shared" si="95"/>
        <v>1900</v>
      </c>
      <c r="AN173" s="57">
        <f t="shared" si="96"/>
        <v>1900</v>
      </c>
      <c r="AO173" s="56" t="e">
        <f>DDB(D173,S173,M173,#REF!)</f>
        <v>#VALUE!</v>
      </c>
      <c r="AP173" s="59">
        <f t="shared" si="97"/>
        <v>0</v>
      </c>
      <c r="AQ173" s="60">
        <v>41730</v>
      </c>
      <c r="AR173" s="56">
        <f t="shared" si="106"/>
        <v>-41730</v>
      </c>
      <c r="AT173" s="58" t="e">
        <f t="shared" si="102"/>
        <v>#DIV/0!</v>
      </c>
      <c r="AU173" s="56">
        <f t="shared" si="103"/>
        <v>0</v>
      </c>
    </row>
    <row r="174" spans="1:47">
      <c r="A174" s="42" t="str">
        <f t="shared" si="98"/>
        <v/>
      </c>
      <c r="B174" s="71"/>
      <c r="C174" s="44"/>
      <c r="D174" s="44"/>
      <c r="E174" s="72"/>
      <c r="F174" s="46"/>
      <c r="G174" s="46"/>
      <c r="H174" s="47"/>
      <c r="I174" s="48"/>
      <c r="J174" s="49"/>
      <c r="K174" s="50">
        <f t="shared" si="99"/>
        <v>0</v>
      </c>
      <c r="L174" s="51" t="str">
        <f t="shared" si="100"/>
        <v/>
      </c>
      <c r="M174" s="51" t="str">
        <f t="shared" si="72"/>
        <v/>
      </c>
      <c r="N174" s="51" t="str">
        <f t="shared" si="73"/>
        <v/>
      </c>
      <c r="O174" s="52" t="e">
        <f t="shared" si="104"/>
        <v>#DIV/0!</v>
      </c>
      <c r="P174" s="53" t="str">
        <f t="shared" si="74"/>
        <v/>
      </c>
      <c r="Q174" s="54" t="e">
        <f t="shared" si="105"/>
        <v>#DIV/0!</v>
      </c>
      <c r="R174" s="54" t="e">
        <f t="shared" si="75"/>
        <v>#DIV/0!</v>
      </c>
      <c r="S174" s="53">
        <f t="shared" si="76"/>
        <v>0</v>
      </c>
      <c r="T174" s="53">
        <f t="shared" si="77"/>
        <v>0</v>
      </c>
      <c r="U174" s="53" t="e">
        <f t="shared" si="78"/>
        <v>#DIV/0!</v>
      </c>
      <c r="V174" s="53" t="str">
        <f t="shared" si="79"/>
        <v/>
      </c>
      <c r="W174" s="55" t="str">
        <f t="shared" si="80"/>
        <v>Charge from Profit &amp; Loss Account</v>
      </c>
      <c r="X174" s="27" t="e">
        <f t="shared" si="81"/>
        <v>#DIV/0!</v>
      </c>
      <c r="Y174" s="56" t="e">
        <f t="shared" si="101"/>
        <v>#VALUE!</v>
      </c>
      <c r="Z174" s="57">
        <f t="shared" si="82"/>
        <v>0</v>
      </c>
      <c r="AA174" s="57">
        <f t="shared" si="83"/>
        <v>1</v>
      </c>
      <c r="AB174" s="57">
        <f t="shared" si="84"/>
        <v>1900</v>
      </c>
      <c r="AC174" s="57">
        <f t="shared" si="85"/>
        <v>1900</v>
      </c>
      <c r="AD174" s="58">
        <f t="shared" si="86"/>
        <v>0</v>
      </c>
      <c r="AE174" s="27" t="e">
        <f t="shared" si="87"/>
        <v>#DIV/0!</v>
      </c>
      <c r="AF174" s="27" t="e">
        <f t="shared" si="88"/>
        <v>#DIV/0!</v>
      </c>
      <c r="AG174" s="27" t="e">
        <f t="shared" si="89"/>
        <v>#DIV/0!</v>
      </c>
      <c r="AH174" s="27" t="e">
        <f t="shared" si="90"/>
        <v>#VALUE!</v>
      </c>
      <c r="AI174" s="27" t="e">
        <f t="shared" si="91"/>
        <v>#VALUE!</v>
      </c>
      <c r="AJ174" s="59">
        <f t="shared" si="92"/>
        <v>41729</v>
      </c>
      <c r="AK174" s="57">
        <f t="shared" si="93"/>
        <v>0</v>
      </c>
      <c r="AL174" s="57">
        <f t="shared" si="94"/>
        <v>1</v>
      </c>
      <c r="AM174" s="57">
        <f t="shared" si="95"/>
        <v>1900</v>
      </c>
      <c r="AN174" s="57">
        <f t="shared" si="96"/>
        <v>1900</v>
      </c>
      <c r="AO174" s="56" t="e">
        <f>DDB(D174,S174,M174,#REF!)</f>
        <v>#VALUE!</v>
      </c>
      <c r="AP174" s="59">
        <f t="shared" si="97"/>
        <v>0</v>
      </c>
      <c r="AQ174" s="60">
        <v>41730</v>
      </c>
      <c r="AR174" s="56">
        <f t="shared" si="106"/>
        <v>-41730</v>
      </c>
      <c r="AT174" s="58" t="e">
        <f t="shared" si="102"/>
        <v>#DIV/0!</v>
      </c>
      <c r="AU174" s="56">
        <f t="shared" si="103"/>
        <v>0</v>
      </c>
    </row>
    <row r="175" spans="1:47">
      <c r="A175" s="42" t="str">
        <f t="shared" si="98"/>
        <v/>
      </c>
      <c r="B175" s="71"/>
      <c r="C175" s="44"/>
      <c r="D175" s="44"/>
      <c r="E175" s="72"/>
      <c r="F175" s="46"/>
      <c r="G175" s="46"/>
      <c r="H175" s="47"/>
      <c r="I175" s="48"/>
      <c r="J175" s="49"/>
      <c r="K175" s="50">
        <f t="shared" si="99"/>
        <v>0</v>
      </c>
      <c r="L175" s="51" t="str">
        <f t="shared" si="100"/>
        <v/>
      </c>
      <c r="M175" s="51" t="str">
        <f t="shared" si="72"/>
        <v/>
      </c>
      <c r="N175" s="51" t="str">
        <f t="shared" si="73"/>
        <v/>
      </c>
      <c r="O175" s="52" t="e">
        <f t="shared" si="104"/>
        <v>#DIV/0!</v>
      </c>
      <c r="P175" s="53" t="str">
        <f t="shared" si="74"/>
        <v/>
      </c>
      <c r="Q175" s="54" t="e">
        <f t="shared" si="105"/>
        <v>#DIV/0!</v>
      </c>
      <c r="R175" s="54" t="e">
        <f t="shared" si="75"/>
        <v>#DIV/0!</v>
      </c>
      <c r="S175" s="53">
        <f t="shared" si="76"/>
        <v>0</v>
      </c>
      <c r="T175" s="53">
        <f t="shared" si="77"/>
        <v>0</v>
      </c>
      <c r="U175" s="53" t="e">
        <f t="shared" si="78"/>
        <v>#DIV/0!</v>
      </c>
      <c r="V175" s="53" t="str">
        <f t="shared" si="79"/>
        <v/>
      </c>
      <c r="W175" s="55" t="str">
        <f t="shared" si="80"/>
        <v>Charge from Profit &amp; Loss Account</v>
      </c>
      <c r="X175" s="27" t="e">
        <f t="shared" si="81"/>
        <v>#DIV/0!</v>
      </c>
      <c r="Y175" s="56" t="e">
        <f t="shared" si="101"/>
        <v>#VALUE!</v>
      </c>
      <c r="Z175" s="57">
        <f t="shared" si="82"/>
        <v>0</v>
      </c>
      <c r="AA175" s="57">
        <f t="shared" si="83"/>
        <v>1</v>
      </c>
      <c r="AB175" s="57">
        <f t="shared" si="84"/>
        <v>1900</v>
      </c>
      <c r="AC175" s="57">
        <f t="shared" si="85"/>
        <v>1900</v>
      </c>
      <c r="AD175" s="58">
        <f t="shared" si="86"/>
        <v>0</v>
      </c>
      <c r="AE175" s="27" t="e">
        <f t="shared" si="87"/>
        <v>#DIV/0!</v>
      </c>
      <c r="AF175" s="27" t="e">
        <f t="shared" si="88"/>
        <v>#DIV/0!</v>
      </c>
      <c r="AG175" s="27" t="e">
        <f t="shared" si="89"/>
        <v>#DIV/0!</v>
      </c>
      <c r="AH175" s="27" t="e">
        <f t="shared" si="90"/>
        <v>#VALUE!</v>
      </c>
      <c r="AI175" s="27" t="e">
        <f t="shared" si="91"/>
        <v>#VALUE!</v>
      </c>
      <c r="AJ175" s="59">
        <f t="shared" si="92"/>
        <v>41729</v>
      </c>
      <c r="AK175" s="57">
        <f t="shared" si="93"/>
        <v>0</v>
      </c>
      <c r="AL175" s="57">
        <f t="shared" si="94"/>
        <v>1</v>
      </c>
      <c r="AM175" s="57">
        <f t="shared" si="95"/>
        <v>1900</v>
      </c>
      <c r="AN175" s="57">
        <f t="shared" si="96"/>
        <v>1900</v>
      </c>
      <c r="AO175" s="56" t="e">
        <f>DDB(D175,S175,M175,#REF!)</f>
        <v>#VALUE!</v>
      </c>
      <c r="AP175" s="59">
        <f t="shared" si="97"/>
        <v>0</v>
      </c>
      <c r="AQ175" s="60">
        <v>41730</v>
      </c>
      <c r="AR175" s="56">
        <f t="shared" si="106"/>
        <v>-41730</v>
      </c>
      <c r="AT175" s="58" t="e">
        <f t="shared" si="102"/>
        <v>#DIV/0!</v>
      </c>
      <c r="AU175" s="56">
        <f t="shared" si="103"/>
        <v>0</v>
      </c>
    </row>
    <row r="176" spans="1:47">
      <c r="A176" s="42" t="str">
        <f t="shared" si="98"/>
        <v/>
      </c>
      <c r="B176" s="71"/>
      <c r="C176" s="44"/>
      <c r="D176" s="44"/>
      <c r="E176" s="72"/>
      <c r="F176" s="46"/>
      <c r="G176" s="46"/>
      <c r="H176" s="47"/>
      <c r="I176" s="48"/>
      <c r="J176" s="49"/>
      <c r="K176" s="50">
        <f t="shared" si="99"/>
        <v>0</v>
      </c>
      <c r="L176" s="51" t="str">
        <f t="shared" si="100"/>
        <v/>
      </c>
      <c r="M176" s="51" t="str">
        <f t="shared" si="72"/>
        <v/>
      </c>
      <c r="N176" s="51" t="str">
        <f t="shared" si="73"/>
        <v/>
      </c>
      <c r="O176" s="52" t="e">
        <f t="shared" si="104"/>
        <v>#DIV/0!</v>
      </c>
      <c r="P176" s="53" t="str">
        <f t="shared" si="74"/>
        <v/>
      </c>
      <c r="Q176" s="54" t="e">
        <f t="shared" si="105"/>
        <v>#DIV/0!</v>
      </c>
      <c r="R176" s="54" t="e">
        <f t="shared" si="75"/>
        <v>#DIV/0!</v>
      </c>
      <c r="S176" s="53">
        <f t="shared" si="76"/>
        <v>0</v>
      </c>
      <c r="T176" s="53">
        <f t="shared" si="77"/>
        <v>0</v>
      </c>
      <c r="U176" s="53" t="e">
        <f t="shared" si="78"/>
        <v>#DIV/0!</v>
      </c>
      <c r="V176" s="53" t="str">
        <f t="shared" si="79"/>
        <v/>
      </c>
      <c r="W176" s="55" t="str">
        <f t="shared" si="80"/>
        <v>Charge from Profit &amp; Loss Account</v>
      </c>
      <c r="X176" s="27" t="e">
        <f t="shared" si="81"/>
        <v>#DIV/0!</v>
      </c>
      <c r="Y176" s="56" t="e">
        <f t="shared" si="101"/>
        <v>#VALUE!</v>
      </c>
      <c r="Z176" s="57">
        <f t="shared" si="82"/>
        <v>0</v>
      </c>
      <c r="AA176" s="57">
        <f t="shared" si="83"/>
        <v>1</v>
      </c>
      <c r="AB176" s="57">
        <f t="shared" si="84"/>
        <v>1900</v>
      </c>
      <c r="AC176" s="57">
        <f t="shared" si="85"/>
        <v>1900</v>
      </c>
      <c r="AD176" s="58">
        <f t="shared" si="86"/>
        <v>0</v>
      </c>
      <c r="AE176" s="27" t="e">
        <f t="shared" si="87"/>
        <v>#DIV/0!</v>
      </c>
      <c r="AF176" s="27" t="e">
        <f t="shared" si="88"/>
        <v>#DIV/0!</v>
      </c>
      <c r="AG176" s="27" t="e">
        <f t="shared" si="89"/>
        <v>#DIV/0!</v>
      </c>
      <c r="AH176" s="27" t="e">
        <f t="shared" si="90"/>
        <v>#VALUE!</v>
      </c>
      <c r="AI176" s="27" t="e">
        <f t="shared" si="91"/>
        <v>#VALUE!</v>
      </c>
      <c r="AJ176" s="59">
        <f t="shared" si="92"/>
        <v>41729</v>
      </c>
      <c r="AK176" s="57">
        <f t="shared" si="93"/>
        <v>0</v>
      </c>
      <c r="AL176" s="57">
        <f t="shared" si="94"/>
        <v>1</v>
      </c>
      <c r="AM176" s="57">
        <f t="shared" si="95"/>
        <v>1900</v>
      </c>
      <c r="AN176" s="57">
        <f t="shared" si="96"/>
        <v>1900</v>
      </c>
      <c r="AO176" s="56" t="e">
        <f>DDB(D176,S176,M176,#REF!)</f>
        <v>#VALUE!</v>
      </c>
      <c r="AP176" s="59">
        <f t="shared" si="97"/>
        <v>0</v>
      </c>
      <c r="AQ176" s="60">
        <v>41730</v>
      </c>
      <c r="AR176" s="56">
        <f t="shared" si="106"/>
        <v>-41730</v>
      </c>
      <c r="AT176" s="58" t="e">
        <f t="shared" si="102"/>
        <v>#DIV/0!</v>
      </c>
      <c r="AU176" s="56">
        <f t="shared" si="103"/>
        <v>0</v>
      </c>
    </row>
    <row r="177" spans="1:47">
      <c r="A177" s="42" t="str">
        <f t="shared" si="98"/>
        <v/>
      </c>
      <c r="B177" s="71"/>
      <c r="C177" s="44"/>
      <c r="D177" s="44"/>
      <c r="E177" s="72"/>
      <c r="F177" s="46"/>
      <c r="G177" s="46"/>
      <c r="H177" s="47"/>
      <c r="I177" s="48"/>
      <c r="J177" s="49"/>
      <c r="K177" s="50">
        <f t="shared" si="99"/>
        <v>0</v>
      </c>
      <c r="L177" s="51" t="str">
        <f t="shared" si="100"/>
        <v/>
      </c>
      <c r="M177" s="51" t="str">
        <f t="shared" si="72"/>
        <v/>
      </c>
      <c r="N177" s="51" t="str">
        <f t="shared" si="73"/>
        <v/>
      </c>
      <c r="O177" s="52" t="e">
        <f t="shared" si="104"/>
        <v>#DIV/0!</v>
      </c>
      <c r="P177" s="53" t="str">
        <f t="shared" si="74"/>
        <v/>
      </c>
      <c r="Q177" s="54" t="e">
        <f t="shared" si="105"/>
        <v>#DIV/0!</v>
      </c>
      <c r="R177" s="54" t="e">
        <f t="shared" si="75"/>
        <v>#DIV/0!</v>
      </c>
      <c r="S177" s="53">
        <f t="shared" si="76"/>
        <v>0</v>
      </c>
      <c r="T177" s="53">
        <f t="shared" si="77"/>
        <v>0</v>
      </c>
      <c r="U177" s="53" t="e">
        <f t="shared" si="78"/>
        <v>#DIV/0!</v>
      </c>
      <c r="V177" s="53" t="str">
        <f t="shared" si="79"/>
        <v/>
      </c>
      <c r="W177" s="55" t="str">
        <f t="shared" si="80"/>
        <v>Charge from Profit &amp; Loss Account</v>
      </c>
      <c r="X177" s="27" t="e">
        <f t="shared" si="81"/>
        <v>#DIV/0!</v>
      </c>
      <c r="Y177" s="56" t="e">
        <f t="shared" si="101"/>
        <v>#VALUE!</v>
      </c>
      <c r="Z177" s="57">
        <f t="shared" si="82"/>
        <v>0</v>
      </c>
      <c r="AA177" s="57">
        <f t="shared" si="83"/>
        <v>1</v>
      </c>
      <c r="AB177" s="57">
        <f t="shared" si="84"/>
        <v>1900</v>
      </c>
      <c r="AC177" s="57">
        <f t="shared" si="85"/>
        <v>1900</v>
      </c>
      <c r="AD177" s="58">
        <f t="shared" si="86"/>
        <v>0</v>
      </c>
      <c r="AE177" s="27" t="e">
        <f t="shared" si="87"/>
        <v>#DIV/0!</v>
      </c>
      <c r="AF177" s="27" t="e">
        <f t="shared" si="88"/>
        <v>#DIV/0!</v>
      </c>
      <c r="AG177" s="27" t="e">
        <f t="shared" si="89"/>
        <v>#DIV/0!</v>
      </c>
      <c r="AH177" s="27" t="e">
        <f t="shared" si="90"/>
        <v>#VALUE!</v>
      </c>
      <c r="AI177" s="27" t="e">
        <f t="shared" si="91"/>
        <v>#VALUE!</v>
      </c>
      <c r="AJ177" s="59">
        <f t="shared" si="92"/>
        <v>41729</v>
      </c>
      <c r="AK177" s="57">
        <f t="shared" si="93"/>
        <v>0</v>
      </c>
      <c r="AL177" s="57">
        <f t="shared" si="94"/>
        <v>1</v>
      </c>
      <c r="AM177" s="57">
        <f t="shared" si="95"/>
        <v>1900</v>
      </c>
      <c r="AN177" s="57">
        <f t="shared" si="96"/>
        <v>1900</v>
      </c>
      <c r="AO177" s="56" t="e">
        <f>DDB(D177,S177,M177,#REF!)</f>
        <v>#VALUE!</v>
      </c>
      <c r="AP177" s="59">
        <f t="shared" si="97"/>
        <v>0</v>
      </c>
      <c r="AQ177" s="60">
        <v>41730</v>
      </c>
      <c r="AR177" s="56">
        <f t="shared" si="106"/>
        <v>-41730</v>
      </c>
      <c r="AT177" s="58" t="e">
        <f t="shared" si="102"/>
        <v>#DIV/0!</v>
      </c>
      <c r="AU177" s="56">
        <f t="shared" si="103"/>
        <v>0</v>
      </c>
    </row>
    <row r="178" spans="1:47">
      <c r="A178" s="42" t="str">
        <f t="shared" si="98"/>
        <v/>
      </c>
      <c r="B178" s="71"/>
      <c r="C178" s="44"/>
      <c r="D178" s="44"/>
      <c r="E178" s="72"/>
      <c r="F178" s="46"/>
      <c r="G178" s="46"/>
      <c r="H178" s="47"/>
      <c r="I178" s="48"/>
      <c r="J178" s="49"/>
      <c r="K178" s="50">
        <f t="shared" si="99"/>
        <v>0</v>
      </c>
      <c r="L178" s="51" t="str">
        <f t="shared" si="100"/>
        <v/>
      </c>
      <c r="M178" s="51" t="str">
        <f t="shared" si="72"/>
        <v/>
      </c>
      <c r="N178" s="51" t="str">
        <f t="shared" si="73"/>
        <v/>
      </c>
      <c r="O178" s="52" t="e">
        <f t="shared" si="104"/>
        <v>#DIV/0!</v>
      </c>
      <c r="P178" s="53" t="str">
        <f t="shared" si="74"/>
        <v/>
      </c>
      <c r="Q178" s="54" t="e">
        <f t="shared" si="105"/>
        <v>#DIV/0!</v>
      </c>
      <c r="R178" s="54" t="e">
        <f t="shared" si="75"/>
        <v>#DIV/0!</v>
      </c>
      <c r="S178" s="53">
        <f t="shared" si="76"/>
        <v>0</v>
      </c>
      <c r="T178" s="53">
        <f t="shared" si="77"/>
        <v>0</v>
      </c>
      <c r="U178" s="53" t="e">
        <f t="shared" si="78"/>
        <v>#DIV/0!</v>
      </c>
      <c r="V178" s="53" t="str">
        <f t="shared" si="79"/>
        <v/>
      </c>
      <c r="W178" s="55" t="str">
        <f t="shared" si="80"/>
        <v>Charge from Profit &amp; Loss Account</v>
      </c>
      <c r="X178" s="27" t="e">
        <f t="shared" si="81"/>
        <v>#DIV/0!</v>
      </c>
      <c r="Y178" s="56" t="e">
        <f t="shared" si="101"/>
        <v>#VALUE!</v>
      </c>
      <c r="Z178" s="57">
        <f t="shared" si="82"/>
        <v>0</v>
      </c>
      <c r="AA178" s="57">
        <f t="shared" si="83"/>
        <v>1</v>
      </c>
      <c r="AB178" s="57">
        <f t="shared" si="84"/>
        <v>1900</v>
      </c>
      <c r="AC178" s="57">
        <f t="shared" si="85"/>
        <v>1900</v>
      </c>
      <c r="AD178" s="58">
        <f t="shared" si="86"/>
        <v>0</v>
      </c>
      <c r="AE178" s="27" t="e">
        <f t="shared" si="87"/>
        <v>#DIV/0!</v>
      </c>
      <c r="AF178" s="27" t="e">
        <f t="shared" si="88"/>
        <v>#DIV/0!</v>
      </c>
      <c r="AG178" s="27" t="e">
        <f t="shared" si="89"/>
        <v>#DIV/0!</v>
      </c>
      <c r="AH178" s="27" t="e">
        <f t="shared" si="90"/>
        <v>#VALUE!</v>
      </c>
      <c r="AI178" s="27" t="e">
        <f t="shared" si="91"/>
        <v>#VALUE!</v>
      </c>
      <c r="AJ178" s="59">
        <f t="shared" si="92"/>
        <v>41729</v>
      </c>
      <c r="AK178" s="57">
        <f t="shared" si="93"/>
        <v>0</v>
      </c>
      <c r="AL178" s="57">
        <f t="shared" si="94"/>
        <v>1</v>
      </c>
      <c r="AM178" s="57">
        <f t="shared" si="95"/>
        <v>1900</v>
      </c>
      <c r="AN178" s="57">
        <f t="shared" si="96"/>
        <v>1900</v>
      </c>
      <c r="AO178" s="56" t="e">
        <f>DDB(D178,S178,M178,#REF!)</f>
        <v>#VALUE!</v>
      </c>
      <c r="AP178" s="59">
        <f t="shared" si="97"/>
        <v>0</v>
      </c>
      <c r="AQ178" s="60">
        <v>41730</v>
      </c>
      <c r="AR178" s="56">
        <f t="shared" si="106"/>
        <v>-41730</v>
      </c>
      <c r="AT178" s="58" t="e">
        <f t="shared" si="102"/>
        <v>#DIV/0!</v>
      </c>
      <c r="AU178" s="56">
        <f t="shared" si="103"/>
        <v>0</v>
      </c>
    </row>
    <row r="179" spans="1:47">
      <c r="A179" s="42" t="str">
        <f t="shared" si="98"/>
        <v/>
      </c>
      <c r="B179" s="71"/>
      <c r="C179" s="44"/>
      <c r="D179" s="44"/>
      <c r="E179" s="72"/>
      <c r="F179" s="46"/>
      <c r="G179" s="46"/>
      <c r="H179" s="47"/>
      <c r="I179" s="48"/>
      <c r="J179" s="49"/>
      <c r="K179" s="50">
        <f t="shared" si="99"/>
        <v>0</v>
      </c>
      <c r="L179" s="51" t="str">
        <f t="shared" si="100"/>
        <v/>
      </c>
      <c r="M179" s="51" t="str">
        <f t="shared" si="72"/>
        <v/>
      </c>
      <c r="N179" s="51" t="str">
        <f t="shared" si="73"/>
        <v/>
      </c>
      <c r="O179" s="52" t="e">
        <f t="shared" si="104"/>
        <v>#DIV/0!</v>
      </c>
      <c r="P179" s="53" t="str">
        <f t="shared" si="74"/>
        <v/>
      </c>
      <c r="Q179" s="54" t="e">
        <f t="shared" si="105"/>
        <v>#DIV/0!</v>
      </c>
      <c r="R179" s="54" t="e">
        <f t="shared" si="75"/>
        <v>#DIV/0!</v>
      </c>
      <c r="S179" s="53">
        <f t="shared" si="76"/>
        <v>0</v>
      </c>
      <c r="T179" s="53">
        <f t="shared" si="77"/>
        <v>0</v>
      </c>
      <c r="U179" s="53" t="e">
        <f t="shared" si="78"/>
        <v>#DIV/0!</v>
      </c>
      <c r="V179" s="53" t="str">
        <f t="shared" si="79"/>
        <v/>
      </c>
      <c r="W179" s="55" t="str">
        <f t="shared" si="80"/>
        <v>Charge from Profit &amp; Loss Account</v>
      </c>
      <c r="X179" s="27" t="e">
        <f t="shared" si="81"/>
        <v>#DIV/0!</v>
      </c>
      <c r="Y179" s="56" t="e">
        <f t="shared" si="101"/>
        <v>#VALUE!</v>
      </c>
      <c r="Z179" s="57">
        <f t="shared" si="82"/>
        <v>0</v>
      </c>
      <c r="AA179" s="57">
        <f t="shared" si="83"/>
        <v>1</v>
      </c>
      <c r="AB179" s="57">
        <f t="shared" si="84"/>
        <v>1900</v>
      </c>
      <c r="AC179" s="57">
        <f t="shared" si="85"/>
        <v>1900</v>
      </c>
      <c r="AD179" s="58">
        <f t="shared" si="86"/>
        <v>0</v>
      </c>
      <c r="AE179" s="27" t="e">
        <f t="shared" si="87"/>
        <v>#DIV/0!</v>
      </c>
      <c r="AF179" s="27" t="e">
        <f t="shared" si="88"/>
        <v>#DIV/0!</v>
      </c>
      <c r="AG179" s="27" t="e">
        <f t="shared" si="89"/>
        <v>#DIV/0!</v>
      </c>
      <c r="AH179" s="27" t="e">
        <f t="shared" si="90"/>
        <v>#VALUE!</v>
      </c>
      <c r="AI179" s="27" t="e">
        <f t="shared" si="91"/>
        <v>#VALUE!</v>
      </c>
      <c r="AJ179" s="59">
        <f t="shared" si="92"/>
        <v>41729</v>
      </c>
      <c r="AK179" s="57">
        <f t="shared" si="93"/>
        <v>0</v>
      </c>
      <c r="AL179" s="57">
        <f t="shared" si="94"/>
        <v>1</v>
      </c>
      <c r="AM179" s="57">
        <f t="shared" si="95"/>
        <v>1900</v>
      </c>
      <c r="AN179" s="57">
        <f t="shared" si="96"/>
        <v>1900</v>
      </c>
      <c r="AO179" s="56" t="e">
        <f>DDB(D179,S179,M179,#REF!)</f>
        <v>#VALUE!</v>
      </c>
      <c r="AP179" s="59">
        <f t="shared" si="97"/>
        <v>0</v>
      </c>
      <c r="AQ179" s="60">
        <v>41730</v>
      </c>
      <c r="AR179" s="56">
        <f t="shared" si="106"/>
        <v>-41730</v>
      </c>
      <c r="AT179" s="58" t="e">
        <f t="shared" si="102"/>
        <v>#DIV/0!</v>
      </c>
      <c r="AU179" s="56">
        <f t="shared" si="103"/>
        <v>0</v>
      </c>
    </row>
    <row r="180" spans="1:47">
      <c r="A180" s="42" t="str">
        <f t="shared" si="98"/>
        <v/>
      </c>
      <c r="B180" s="71"/>
      <c r="C180" s="44"/>
      <c r="D180" s="44"/>
      <c r="E180" s="72"/>
      <c r="F180" s="46"/>
      <c r="G180" s="46"/>
      <c r="H180" s="47"/>
      <c r="I180" s="48"/>
      <c r="J180" s="49"/>
      <c r="K180" s="50">
        <f t="shared" si="99"/>
        <v>0</v>
      </c>
      <c r="L180" s="51" t="str">
        <f t="shared" si="100"/>
        <v/>
      </c>
      <c r="M180" s="51" t="str">
        <f t="shared" si="72"/>
        <v/>
      </c>
      <c r="N180" s="51" t="str">
        <f t="shared" si="73"/>
        <v/>
      </c>
      <c r="O180" s="52" t="e">
        <f t="shared" si="104"/>
        <v>#DIV/0!</v>
      </c>
      <c r="P180" s="53" t="str">
        <f t="shared" si="74"/>
        <v/>
      </c>
      <c r="Q180" s="54" t="e">
        <f t="shared" si="105"/>
        <v>#DIV/0!</v>
      </c>
      <c r="R180" s="54" t="e">
        <f t="shared" si="75"/>
        <v>#DIV/0!</v>
      </c>
      <c r="S180" s="53">
        <f t="shared" si="76"/>
        <v>0</v>
      </c>
      <c r="T180" s="53">
        <f t="shared" si="77"/>
        <v>0</v>
      </c>
      <c r="U180" s="53" t="e">
        <f t="shared" si="78"/>
        <v>#DIV/0!</v>
      </c>
      <c r="V180" s="53" t="str">
        <f t="shared" si="79"/>
        <v/>
      </c>
      <c r="W180" s="55" t="str">
        <f t="shared" si="80"/>
        <v>Charge from Profit &amp; Loss Account</v>
      </c>
      <c r="X180" s="27" t="e">
        <f t="shared" si="81"/>
        <v>#DIV/0!</v>
      </c>
      <c r="Y180" s="56" t="e">
        <f t="shared" si="101"/>
        <v>#VALUE!</v>
      </c>
      <c r="Z180" s="57">
        <f t="shared" si="82"/>
        <v>0</v>
      </c>
      <c r="AA180" s="57">
        <f t="shared" si="83"/>
        <v>1</v>
      </c>
      <c r="AB180" s="57">
        <f t="shared" si="84"/>
        <v>1900</v>
      </c>
      <c r="AC180" s="57">
        <f t="shared" si="85"/>
        <v>1900</v>
      </c>
      <c r="AD180" s="58">
        <f t="shared" si="86"/>
        <v>0</v>
      </c>
      <c r="AE180" s="27" t="e">
        <f t="shared" si="87"/>
        <v>#DIV/0!</v>
      </c>
      <c r="AF180" s="27" t="e">
        <f t="shared" si="88"/>
        <v>#DIV/0!</v>
      </c>
      <c r="AG180" s="27" t="e">
        <f t="shared" si="89"/>
        <v>#DIV/0!</v>
      </c>
      <c r="AH180" s="27" t="e">
        <f t="shared" si="90"/>
        <v>#VALUE!</v>
      </c>
      <c r="AI180" s="27" t="e">
        <f t="shared" si="91"/>
        <v>#VALUE!</v>
      </c>
      <c r="AJ180" s="59">
        <f t="shared" si="92"/>
        <v>41729</v>
      </c>
      <c r="AK180" s="57">
        <f t="shared" si="93"/>
        <v>0</v>
      </c>
      <c r="AL180" s="57">
        <f t="shared" si="94"/>
        <v>1</v>
      </c>
      <c r="AM180" s="57">
        <f t="shared" si="95"/>
        <v>1900</v>
      </c>
      <c r="AN180" s="57">
        <f t="shared" si="96"/>
        <v>1900</v>
      </c>
      <c r="AO180" s="56" t="e">
        <f>DDB(D180,S180,M180,#REF!)</f>
        <v>#VALUE!</v>
      </c>
      <c r="AP180" s="59">
        <f t="shared" si="97"/>
        <v>0</v>
      </c>
      <c r="AQ180" s="60">
        <v>41730</v>
      </c>
      <c r="AR180" s="56">
        <f t="shared" si="106"/>
        <v>-41730</v>
      </c>
      <c r="AT180" s="58" t="e">
        <f t="shared" si="102"/>
        <v>#DIV/0!</v>
      </c>
      <c r="AU180" s="56">
        <f t="shared" si="103"/>
        <v>0</v>
      </c>
    </row>
    <row r="181" spans="1:47">
      <c r="A181" s="42" t="str">
        <f t="shared" si="98"/>
        <v/>
      </c>
      <c r="B181" s="71"/>
      <c r="C181" s="44"/>
      <c r="D181" s="44"/>
      <c r="E181" s="72"/>
      <c r="F181" s="46"/>
      <c r="G181" s="46"/>
      <c r="H181" s="47"/>
      <c r="I181" s="48"/>
      <c r="J181" s="49"/>
      <c r="K181" s="50">
        <f t="shared" si="99"/>
        <v>0</v>
      </c>
      <c r="L181" s="51" t="str">
        <f t="shared" si="100"/>
        <v/>
      </c>
      <c r="M181" s="51" t="str">
        <f t="shared" si="72"/>
        <v/>
      </c>
      <c r="N181" s="51" t="str">
        <f t="shared" si="73"/>
        <v/>
      </c>
      <c r="O181" s="52" t="e">
        <f t="shared" si="104"/>
        <v>#DIV/0!</v>
      </c>
      <c r="P181" s="53" t="str">
        <f t="shared" si="74"/>
        <v/>
      </c>
      <c r="Q181" s="54" t="e">
        <f t="shared" si="105"/>
        <v>#DIV/0!</v>
      </c>
      <c r="R181" s="54" t="e">
        <f t="shared" si="75"/>
        <v>#DIV/0!</v>
      </c>
      <c r="S181" s="53">
        <f t="shared" si="76"/>
        <v>0</v>
      </c>
      <c r="T181" s="53">
        <f t="shared" si="77"/>
        <v>0</v>
      </c>
      <c r="U181" s="53" t="e">
        <f t="shared" si="78"/>
        <v>#DIV/0!</v>
      </c>
      <c r="V181" s="53" t="str">
        <f t="shared" si="79"/>
        <v/>
      </c>
      <c r="W181" s="55" t="str">
        <f t="shared" si="80"/>
        <v>Charge from Profit &amp; Loss Account</v>
      </c>
      <c r="X181" s="27" t="e">
        <f t="shared" si="81"/>
        <v>#DIV/0!</v>
      </c>
      <c r="Y181" s="56" t="e">
        <f t="shared" si="101"/>
        <v>#VALUE!</v>
      </c>
      <c r="Z181" s="57">
        <f t="shared" si="82"/>
        <v>0</v>
      </c>
      <c r="AA181" s="57">
        <f t="shared" si="83"/>
        <v>1</v>
      </c>
      <c r="AB181" s="57">
        <f t="shared" si="84"/>
        <v>1900</v>
      </c>
      <c r="AC181" s="57">
        <f t="shared" si="85"/>
        <v>1900</v>
      </c>
      <c r="AD181" s="58">
        <f t="shared" si="86"/>
        <v>0</v>
      </c>
      <c r="AE181" s="27" t="e">
        <f t="shared" si="87"/>
        <v>#DIV/0!</v>
      </c>
      <c r="AF181" s="27" t="e">
        <f t="shared" si="88"/>
        <v>#DIV/0!</v>
      </c>
      <c r="AG181" s="27" t="e">
        <f t="shared" si="89"/>
        <v>#DIV/0!</v>
      </c>
      <c r="AH181" s="27" t="e">
        <f t="shared" si="90"/>
        <v>#VALUE!</v>
      </c>
      <c r="AI181" s="27" t="e">
        <f t="shared" si="91"/>
        <v>#VALUE!</v>
      </c>
      <c r="AJ181" s="59">
        <f t="shared" si="92"/>
        <v>41729</v>
      </c>
      <c r="AK181" s="57">
        <f t="shared" si="93"/>
        <v>0</v>
      </c>
      <c r="AL181" s="57">
        <f t="shared" si="94"/>
        <v>1</v>
      </c>
      <c r="AM181" s="57">
        <f t="shared" si="95"/>
        <v>1900</v>
      </c>
      <c r="AN181" s="57">
        <f t="shared" si="96"/>
        <v>1900</v>
      </c>
      <c r="AO181" s="56" t="e">
        <f>DDB(D181,S181,M181,#REF!)</f>
        <v>#VALUE!</v>
      </c>
      <c r="AP181" s="59">
        <f t="shared" si="97"/>
        <v>0</v>
      </c>
      <c r="AQ181" s="60">
        <v>41730</v>
      </c>
      <c r="AR181" s="56">
        <f t="shared" si="106"/>
        <v>-41730</v>
      </c>
      <c r="AT181" s="58" t="e">
        <f t="shared" si="102"/>
        <v>#DIV/0!</v>
      </c>
      <c r="AU181" s="56">
        <f t="shared" si="103"/>
        <v>0</v>
      </c>
    </row>
    <row r="182" spans="1:47">
      <c r="A182" s="42" t="str">
        <f t="shared" si="98"/>
        <v/>
      </c>
      <c r="B182" s="71"/>
      <c r="C182" s="44"/>
      <c r="D182" s="44"/>
      <c r="E182" s="72"/>
      <c r="F182" s="46"/>
      <c r="G182" s="46"/>
      <c r="H182" s="47"/>
      <c r="I182" s="48"/>
      <c r="J182" s="49"/>
      <c r="K182" s="50">
        <f t="shared" si="99"/>
        <v>0</v>
      </c>
      <c r="L182" s="51" t="str">
        <f t="shared" si="100"/>
        <v/>
      </c>
      <c r="M182" s="51" t="str">
        <f t="shared" si="72"/>
        <v/>
      </c>
      <c r="N182" s="51" t="str">
        <f t="shared" si="73"/>
        <v/>
      </c>
      <c r="O182" s="52" t="e">
        <f t="shared" si="104"/>
        <v>#DIV/0!</v>
      </c>
      <c r="P182" s="53" t="str">
        <f t="shared" si="74"/>
        <v/>
      </c>
      <c r="Q182" s="54" t="e">
        <f t="shared" si="105"/>
        <v>#DIV/0!</v>
      </c>
      <c r="R182" s="54" t="e">
        <f t="shared" si="75"/>
        <v>#DIV/0!</v>
      </c>
      <c r="S182" s="53">
        <f t="shared" si="76"/>
        <v>0</v>
      </c>
      <c r="T182" s="53">
        <f t="shared" si="77"/>
        <v>0</v>
      </c>
      <c r="U182" s="53" t="e">
        <f t="shared" si="78"/>
        <v>#DIV/0!</v>
      </c>
      <c r="V182" s="53" t="str">
        <f t="shared" si="79"/>
        <v/>
      </c>
      <c r="W182" s="55" t="str">
        <f t="shared" si="80"/>
        <v>Charge from Profit &amp; Loss Account</v>
      </c>
      <c r="X182" s="27" t="e">
        <f t="shared" si="81"/>
        <v>#DIV/0!</v>
      </c>
      <c r="Y182" s="56" t="e">
        <f t="shared" si="101"/>
        <v>#VALUE!</v>
      </c>
      <c r="Z182" s="57">
        <f t="shared" si="82"/>
        <v>0</v>
      </c>
      <c r="AA182" s="57">
        <f t="shared" si="83"/>
        <v>1</v>
      </c>
      <c r="AB182" s="57">
        <f t="shared" si="84"/>
        <v>1900</v>
      </c>
      <c r="AC182" s="57">
        <f t="shared" si="85"/>
        <v>1900</v>
      </c>
      <c r="AD182" s="58">
        <f t="shared" si="86"/>
        <v>0</v>
      </c>
      <c r="AE182" s="27" t="e">
        <f t="shared" si="87"/>
        <v>#DIV/0!</v>
      </c>
      <c r="AF182" s="27" t="e">
        <f t="shared" si="88"/>
        <v>#DIV/0!</v>
      </c>
      <c r="AG182" s="27" t="e">
        <f t="shared" si="89"/>
        <v>#DIV/0!</v>
      </c>
      <c r="AH182" s="27" t="e">
        <f t="shared" si="90"/>
        <v>#VALUE!</v>
      </c>
      <c r="AI182" s="27" t="e">
        <f t="shared" si="91"/>
        <v>#VALUE!</v>
      </c>
      <c r="AJ182" s="59">
        <f t="shared" si="92"/>
        <v>41729</v>
      </c>
      <c r="AK182" s="57">
        <f t="shared" si="93"/>
        <v>0</v>
      </c>
      <c r="AL182" s="57">
        <f t="shared" si="94"/>
        <v>1</v>
      </c>
      <c r="AM182" s="57">
        <f t="shared" si="95"/>
        <v>1900</v>
      </c>
      <c r="AN182" s="57">
        <f t="shared" si="96"/>
        <v>1900</v>
      </c>
      <c r="AO182" s="56" t="e">
        <f>DDB(D182,S182,M182,#REF!)</f>
        <v>#VALUE!</v>
      </c>
      <c r="AP182" s="59">
        <f t="shared" si="97"/>
        <v>0</v>
      </c>
      <c r="AQ182" s="60">
        <v>41730</v>
      </c>
      <c r="AR182" s="56">
        <f t="shared" si="106"/>
        <v>-41730</v>
      </c>
      <c r="AT182" s="58" t="e">
        <f t="shared" si="102"/>
        <v>#DIV/0!</v>
      </c>
      <c r="AU182" s="56">
        <f t="shared" si="103"/>
        <v>0</v>
      </c>
    </row>
    <row r="183" spans="1:47">
      <c r="A183" s="42" t="str">
        <f t="shared" si="98"/>
        <v/>
      </c>
      <c r="B183" s="71"/>
      <c r="C183" s="44"/>
      <c r="D183" s="44"/>
      <c r="E183" s="72"/>
      <c r="F183" s="46"/>
      <c r="G183" s="46"/>
      <c r="H183" s="47"/>
      <c r="I183" s="48"/>
      <c r="J183" s="49"/>
      <c r="K183" s="50">
        <f t="shared" si="99"/>
        <v>0</v>
      </c>
      <c r="L183" s="51" t="str">
        <f t="shared" si="100"/>
        <v/>
      </c>
      <c r="M183" s="51" t="str">
        <f t="shared" si="72"/>
        <v/>
      </c>
      <c r="N183" s="51" t="str">
        <f t="shared" si="73"/>
        <v/>
      </c>
      <c r="O183" s="52" t="e">
        <f t="shared" si="104"/>
        <v>#DIV/0!</v>
      </c>
      <c r="P183" s="53" t="str">
        <f t="shared" si="74"/>
        <v/>
      </c>
      <c r="Q183" s="54" t="e">
        <f t="shared" si="105"/>
        <v>#DIV/0!</v>
      </c>
      <c r="R183" s="54" t="e">
        <f t="shared" si="75"/>
        <v>#DIV/0!</v>
      </c>
      <c r="S183" s="53">
        <f t="shared" si="76"/>
        <v>0</v>
      </c>
      <c r="T183" s="53">
        <f t="shared" si="77"/>
        <v>0</v>
      </c>
      <c r="U183" s="53" t="e">
        <f t="shared" si="78"/>
        <v>#DIV/0!</v>
      </c>
      <c r="V183" s="53" t="str">
        <f t="shared" si="79"/>
        <v/>
      </c>
      <c r="W183" s="55" t="str">
        <f t="shared" si="80"/>
        <v>Charge from Profit &amp; Loss Account</v>
      </c>
      <c r="X183" s="27" t="e">
        <f t="shared" si="81"/>
        <v>#DIV/0!</v>
      </c>
      <c r="Y183" s="56" t="e">
        <f t="shared" si="101"/>
        <v>#VALUE!</v>
      </c>
      <c r="Z183" s="57">
        <f t="shared" si="82"/>
        <v>0</v>
      </c>
      <c r="AA183" s="57">
        <f t="shared" si="83"/>
        <v>1</v>
      </c>
      <c r="AB183" s="57">
        <f t="shared" si="84"/>
        <v>1900</v>
      </c>
      <c r="AC183" s="57">
        <f t="shared" si="85"/>
        <v>1900</v>
      </c>
      <c r="AD183" s="58">
        <f t="shared" si="86"/>
        <v>0</v>
      </c>
      <c r="AE183" s="27" t="e">
        <f t="shared" si="87"/>
        <v>#DIV/0!</v>
      </c>
      <c r="AF183" s="27" t="e">
        <f t="shared" si="88"/>
        <v>#DIV/0!</v>
      </c>
      <c r="AG183" s="27" t="e">
        <f t="shared" si="89"/>
        <v>#DIV/0!</v>
      </c>
      <c r="AH183" s="27" t="e">
        <f t="shared" si="90"/>
        <v>#VALUE!</v>
      </c>
      <c r="AI183" s="27" t="e">
        <f t="shared" si="91"/>
        <v>#VALUE!</v>
      </c>
      <c r="AJ183" s="59">
        <f t="shared" si="92"/>
        <v>41729</v>
      </c>
      <c r="AK183" s="57">
        <f t="shared" si="93"/>
        <v>0</v>
      </c>
      <c r="AL183" s="57">
        <f t="shared" si="94"/>
        <v>1</v>
      </c>
      <c r="AM183" s="57">
        <f t="shared" si="95"/>
        <v>1900</v>
      </c>
      <c r="AN183" s="57">
        <f t="shared" si="96"/>
        <v>1900</v>
      </c>
      <c r="AO183" s="56" t="e">
        <f>DDB(D183,S183,M183,#REF!)</f>
        <v>#VALUE!</v>
      </c>
      <c r="AP183" s="59">
        <f t="shared" si="97"/>
        <v>0</v>
      </c>
      <c r="AQ183" s="60">
        <v>41730</v>
      </c>
      <c r="AR183" s="56">
        <f t="shared" si="106"/>
        <v>-41730</v>
      </c>
      <c r="AT183" s="58" t="e">
        <f t="shared" si="102"/>
        <v>#DIV/0!</v>
      </c>
      <c r="AU183" s="56">
        <f t="shared" si="103"/>
        <v>0</v>
      </c>
    </row>
    <row r="184" spans="1:47">
      <c r="A184" s="42" t="str">
        <f t="shared" si="98"/>
        <v/>
      </c>
      <c r="B184" s="71"/>
      <c r="C184" s="44"/>
      <c r="D184" s="44"/>
      <c r="E184" s="72"/>
      <c r="F184" s="46"/>
      <c r="G184" s="46"/>
      <c r="H184" s="47"/>
      <c r="I184" s="48"/>
      <c r="J184" s="49"/>
      <c r="K184" s="50">
        <f t="shared" si="99"/>
        <v>0</v>
      </c>
      <c r="L184" s="51" t="str">
        <f t="shared" si="100"/>
        <v/>
      </c>
      <c r="M184" s="51" t="str">
        <f t="shared" si="72"/>
        <v/>
      </c>
      <c r="N184" s="51" t="str">
        <f t="shared" si="73"/>
        <v/>
      </c>
      <c r="O184" s="52" t="e">
        <f t="shared" si="104"/>
        <v>#DIV/0!</v>
      </c>
      <c r="P184" s="53" t="str">
        <f t="shared" si="74"/>
        <v/>
      </c>
      <c r="Q184" s="54" t="e">
        <f t="shared" si="105"/>
        <v>#DIV/0!</v>
      </c>
      <c r="R184" s="54" t="e">
        <f t="shared" si="75"/>
        <v>#DIV/0!</v>
      </c>
      <c r="S184" s="53">
        <f t="shared" si="76"/>
        <v>0</v>
      </c>
      <c r="T184" s="53">
        <f t="shared" si="77"/>
        <v>0</v>
      </c>
      <c r="U184" s="53" t="e">
        <f t="shared" si="78"/>
        <v>#DIV/0!</v>
      </c>
      <c r="V184" s="53" t="str">
        <f t="shared" si="79"/>
        <v/>
      </c>
      <c r="W184" s="55" t="str">
        <f t="shared" si="80"/>
        <v>Charge from Profit &amp; Loss Account</v>
      </c>
      <c r="X184" s="27" t="e">
        <f t="shared" si="81"/>
        <v>#DIV/0!</v>
      </c>
      <c r="Y184" s="56" t="e">
        <f t="shared" si="101"/>
        <v>#VALUE!</v>
      </c>
      <c r="Z184" s="57">
        <f t="shared" si="82"/>
        <v>0</v>
      </c>
      <c r="AA184" s="57">
        <f t="shared" si="83"/>
        <v>1</v>
      </c>
      <c r="AB184" s="57">
        <f t="shared" si="84"/>
        <v>1900</v>
      </c>
      <c r="AC184" s="57">
        <f t="shared" si="85"/>
        <v>1900</v>
      </c>
      <c r="AD184" s="58">
        <f t="shared" si="86"/>
        <v>0</v>
      </c>
      <c r="AE184" s="27" t="e">
        <f t="shared" si="87"/>
        <v>#DIV/0!</v>
      </c>
      <c r="AF184" s="27" t="e">
        <f t="shared" si="88"/>
        <v>#DIV/0!</v>
      </c>
      <c r="AG184" s="27" t="e">
        <f t="shared" si="89"/>
        <v>#DIV/0!</v>
      </c>
      <c r="AH184" s="27" t="e">
        <f t="shared" si="90"/>
        <v>#VALUE!</v>
      </c>
      <c r="AI184" s="27" t="e">
        <f t="shared" si="91"/>
        <v>#VALUE!</v>
      </c>
      <c r="AJ184" s="59">
        <f t="shared" si="92"/>
        <v>41729</v>
      </c>
      <c r="AK184" s="57">
        <f t="shared" si="93"/>
        <v>0</v>
      </c>
      <c r="AL184" s="57">
        <f t="shared" si="94"/>
        <v>1</v>
      </c>
      <c r="AM184" s="57">
        <f t="shared" si="95"/>
        <v>1900</v>
      </c>
      <c r="AN184" s="57">
        <f t="shared" si="96"/>
        <v>1900</v>
      </c>
      <c r="AO184" s="56" t="e">
        <f>DDB(D184,S184,M184,#REF!)</f>
        <v>#VALUE!</v>
      </c>
      <c r="AP184" s="59">
        <f t="shared" si="97"/>
        <v>0</v>
      </c>
      <c r="AQ184" s="60">
        <v>41730</v>
      </c>
      <c r="AR184" s="56">
        <f t="shared" si="106"/>
        <v>-41730</v>
      </c>
      <c r="AT184" s="58" t="e">
        <f t="shared" si="102"/>
        <v>#DIV/0!</v>
      </c>
      <c r="AU184" s="56">
        <f t="shared" si="103"/>
        <v>0</v>
      </c>
    </row>
    <row r="185" spans="1:47">
      <c r="A185" s="42" t="str">
        <f t="shared" si="98"/>
        <v/>
      </c>
      <c r="B185" s="71"/>
      <c r="C185" s="44"/>
      <c r="D185" s="44"/>
      <c r="E185" s="72"/>
      <c r="F185" s="46"/>
      <c r="G185" s="46"/>
      <c r="H185" s="47"/>
      <c r="I185" s="48"/>
      <c r="J185" s="49"/>
      <c r="K185" s="50">
        <f t="shared" si="99"/>
        <v>0</v>
      </c>
      <c r="L185" s="51" t="str">
        <f t="shared" si="100"/>
        <v/>
      </c>
      <c r="M185" s="51" t="str">
        <f t="shared" si="72"/>
        <v/>
      </c>
      <c r="N185" s="51" t="str">
        <f t="shared" si="73"/>
        <v/>
      </c>
      <c r="O185" s="52" t="e">
        <f t="shared" si="104"/>
        <v>#DIV/0!</v>
      </c>
      <c r="P185" s="53" t="str">
        <f t="shared" si="74"/>
        <v/>
      </c>
      <c r="Q185" s="54" t="e">
        <f t="shared" si="105"/>
        <v>#DIV/0!</v>
      </c>
      <c r="R185" s="54" t="e">
        <f t="shared" si="75"/>
        <v>#DIV/0!</v>
      </c>
      <c r="S185" s="53">
        <f t="shared" si="76"/>
        <v>0</v>
      </c>
      <c r="T185" s="53">
        <f t="shared" si="77"/>
        <v>0</v>
      </c>
      <c r="U185" s="53" t="e">
        <f t="shared" si="78"/>
        <v>#DIV/0!</v>
      </c>
      <c r="V185" s="53" t="str">
        <f t="shared" si="79"/>
        <v/>
      </c>
      <c r="W185" s="55" t="str">
        <f t="shared" si="80"/>
        <v>Charge from Profit &amp; Loss Account</v>
      </c>
      <c r="X185" s="27" t="e">
        <f t="shared" si="81"/>
        <v>#DIV/0!</v>
      </c>
      <c r="Y185" s="56" t="e">
        <f t="shared" si="101"/>
        <v>#VALUE!</v>
      </c>
      <c r="Z185" s="57">
        <f t="shared" si="82"/>
        <v>0</v>
      </c>
      <c r="AA185" s="57">
        <f t="shared" si="83"/>
        <v>1</v>
      </c>
      <c r="AB185" s="57">
        <f t="shared" si="84"/>
        <v>1900</v>
      </c>
      <c r="AC185" s="57">
        <f t="shared" si="85"/>
        <v>1900</v>
      </c>
      <c r="AD185" s="58">
        <f t="shared" si="86"/>
        <v>0</v>
      </c>
      <c r="AE185" s="27" t="e">
        <f t="shared" si="87"/>
        <v>#DIV/0!</v>
      </c>
      <c r="AF185" s="27" t="e">
        <f t="shared" si="88"/>
        <v>#DIV/0!</v>
      </c>
      <c r="AG185" s="27" t="e">
        <f t="shared" si="89"/>
        <v>#DIV/0!</v>
      </c>
      <c r="AH185" s="27" t="e">
        <f t="shared" si="90"/>
        <v>#VALUE!</v>
      </c>
      <c r="AI185" s="27" t="e">
        <f t="shared" si="91"/>
        <v>#VALUE!</v>
      </c>
      <c r="AJ185" s="59">
        <f t="shared" si="92"/>
        <v>41729</v>
      </c>
      <c r="AK185" s="57">
        <f t="shared" si="93"/>
        <v>0</v>
      </c>
      <c r="AL185" s="57">
        <f t="shared" si="94"/>
        <v>1</v>
      </c>
      <c r="AM185" s="57">
        <f t="shared" si="95"/>
        <v>1900</v>
      </c>
      <c r="AN185" s="57">
        <f t="shared" si="96"/>
        <v>1900</v>
      </c>
      <c r="AO185" s="56" t="e">
        <f>DDB(D185,S185,M185,#REF!)</f>
        <v>#VALUE!</v>
      </c>
      <c r="AP185" s="59">
        <f t="shared" si="97"/>
        <v>0</v>
      </c>
      <c r="AQ185" s="60">
        <v>41730</v>
      </c>
      <c r="AR185" s="56">
        <f t="shared" si="106"/>
        <v>-41730</v>
      </c>
      <c r="AT185" s="58" t="e">
        <f t="shared" si="102"/>
        <v>#DIV/0!</v>
      </c>
      <c r="AU185" s="56">
        <f t="shared" si="103"/>
        <v>0</v>
      </c>
    </row>
    <row r="186" spans="1:47">
      <c r="A186" s="42" t="str">
        <f t="shared" si="98"/>
        <v/>
      </c>
      <c r="B186" s="71"/>
      <c r="C186" s="44"/>
      <c r="D186" s="44"/>
      <c r="E186" s="72"/>
      <c r="F186" s="46"/>
      <c r="G186" s="46"/>
      <c r="H186" s="47"/>
      <c r="I186" s="48"/>
      <c r="J186" s="49"/>
      <c r="K186" s="50">
        <f t="shared" si="99"/>
        <v>0</v>
      </c>
      <c r="L186" s="51" t="str">
        <f t="shared" si="100"/>
        <v/>
      </c>
      <c r="M186" s="51" t="str">
        <f t="shared" si="72"/>
        <v/>
      </c>
      <c r="N186" s="51" t="str">
        <f t="shared" si="73"/>
        <v/>
      </c>
      <c r="O186" s="52" t="e">
        <f t="shared" si="104"/>
        <v>#DIV/0!</v>
      </c>
      <c r="P186" s="53" t="str">
        <f t="shared" si="74"/>
        <v/>
      </c>
      <c r="Q186" s="54" t="e">
        <f t="shared" si="105"/>
        <v>#DIV/0!</v>
      </c>
      <c r="R186" s="54" t="e">
        <f t="shared" si="75"/>
        <v>#DIV/0!</v>
      </c>
      <c r="S186" s="53">
        <f t="shared" si="76"/>
        <v>0</v>
      </c>
      <c r="T186" s="53">
        <f t="shared" si="77"/>
        <v>0</v>
      </c>
      <c r="U186" s="53" t="e">
        <f t="shared" si="78"/>
        <v>#DIV/0!</v>
      </c>
      <c r="V186" s="53" t="str">
        <f t="shared" si="79"/>
        <v/>
      </c>
      <c r="W186" s="55" t="str">
        <f t="shared" si="80"/>
        <v>Charge from Profit &amp; Loss Account</v>
      </c>
      <c r="X186" s="27" t="e">
        <f t="shared" si="81"/>
        <v>#DIV/0!</v>
      </c>
      <c r="Y186" s="56" t="e">
        <f t="shared" si="101"/>
        <v>#VALUE!</v>
      </c>
      <c r="Z186" s="57">
        <f t="shared" si="82"/>
        <v>0</v>
      </c>
      <c r="AA186" s="57">
        <f t="shared" si="83"/>
        <v>1</v>
      </c>
      <c r="AB186" s="57">
        <f t="shared" si="84"/>
        <v>1900</v>
      </c>
      <c r="AC186" s="57">
        <f t="shared" si="85"/>
        <v>1900</v>
      </c>
      <c r="AD186" s="58">
        <f t="shared" si="86"/>
        <v>0</v>
      </c>
      <c r="AE186" s="27" t="e">
        <f t="shared" si="87"/>
        <v>#DIV/0!</v>
      </c>
      <c r="AF186" s="27" t="e">
        <f t="shared" si="88"/>
        <v>#DIV/0!</v>
      </c>
      <c r="AG186" s="27" t="e">
        <f t="shared" si="89"/>
        <v>#DIV/0!</v>
      </c>
      <c r="AH186" s="27" t="e">
        <f t="shared" si="90"/>
        <v>#VALUE!</v>
      </c>
      <c r="AI186" s="27" t="e">
        <f t="shared" si="91"/>
        <v>#VALUE!</v>
      </c>
      <c r="AJ186" s="59">
        <f t="shared" si="92"/>
        <v>41729</v>
      </c>
      <c r="AK186" s="57">
        <f t="shared" si="93"/>
        <v>0</v>
      </c>
      <c r="AL186" s="57">
        <f t="shared" si="94"/>
        <v>1</v>
      </c>
      <c r="AM186" s="57">
        <f t="shared" si="95"/>
        <v>1900</v>
      </c>
      <c r="AN186" s="57">
        <f t="shared" si="96"/>
        <v>1900</v>
      </c>
      <c r="AO186" s="56" t="e">
        <f>DDB(D186,S186,M186,#REF!)</f>
        <v>#VALUE!</v>
      </c>
      <c r="AP186" s="59">
        <f t="shared" si="97"/>
        <v>0</v>
      </c>
      <c r="AQ186" s="60">
        <v>41730</v>
      </c>
      <c r="AR186" s="56">
        <f t="shared" si="106"/>
        <v>-41730</v>
      </c>
      <c r="AT186" s="58" t="e">
        <f t="shared" si="102"/>
        <v>#DIV/0!</v>
      </c>
      <c r="AU186" s="56">
        <f t="shared" si="103"/>
        <v>0</v>
      </c>
    </row>
    <row r="187" spans="1:47">
      <c r="A187" s="42" t="str">
        <f t="shared" si="98"/>
        <v/>
      </c>
      <c r="B187" s="71"/>
      <c r="C187" s="44"/>
      <c r="D187" s="44"/>
      <c r="E187" s="72"/>
      <c r="F187" s="46"/>
      <c r="G187" s="46"/>
      <c r="H187" s="47"/>
      <c r="I187" s="48"/>
      <c r="J187" s="49"/>
      <c r="K187" s="50">
        <f t="shared" si="99"/>
        <v>0</v>
      </c>
      <c r="L187" s="51" t="str">
        <f t="shared" si="100"/>
        <v/>
      </c>
      <c r="M187" s="51" t="str">
        <f t="shared" si="72"/>
        <v/>
      </c>
      <c r="N187" s="51" t="str">
        <f t="shared" si="73"/>
        <v/>
      </c>
      <c r="O187" s="52" t="e">
        <f t="shared" si="104"/>
        <v>#DIV/0!</v>
      </c>
      <c r="P187" s="53" t="str">
        <f t="shared" si="74"/>
        <v/>
      </c>
      <c r="Q187" s="54" t="e">
        <f t="shared" si="105"/>
        <v>#DIV/0!</v>
      </c>
      <c r="R187" s="54" t="e">
        <f t="shared" si="75"/>
        <v>#DIV/0!</v>
      </c>
      <c r="S187" s="53">
        <f t="shared" si="76"/>
        <v>0</v>
      </c>
      <c r="T187" s="53">
        <f t="shared" si="77"/>
        <v>0</v>
      </c>
      <c r="U187" s="53" t="e">
        <f t="shared" si="78"/>
        <v>#DIV/0!</v>
      </c>
      <c r="V187" s="53" t="str">
        <f t="shared" si="79"/>
        <v/>
      </c>
      <c r="W187" s="55" t="str">
        <f t="shared" si="80"/>
        <v>Charge from Profit &amp; Loss Account</v>
      </c>
      <c r="X187" s="27" t="e">
        <f t="shared" si="81"/>
        <v>#DIV/0!</v>
      </c>
      <c r="Y187" s="56" t="e">
        <f t="shared" si="101"/>
        <v>#VALUE!</v>
      </c>
      <c r="Z187" s="57">
        <f t="shared" si="82"/>
        <v>0</v>
      </c>
      <c r="AA187" s="57">
        <f t="shared" si="83"/>
        <v>1</v>
      </c>
      <c r="AB187" s="57">
        <f t="shared" si="84"/>
        <v>1900</v>
      </c>
      <c r="AC187" s="57">
        <f t="shared" si="85"/>
        <v>1900</v>
      </c>
      <c r="AD187" s="58">
        <f t="shared" si="86"/>
        <v>0</v>
      </c>
      <c r="AE187" s="27" t="e">
        <f t="shared" si="87"/>
        <v>#DIV/0!</v>
      </c>
      <c r="AF187" s="27" t="e">
        <f t="shared" si="88"/>
        <v>#DIV/0!</v>
      </c>
      <c r="AG187" s="27" t="e">
        <f t="shared" si="89"/>
        <v>#DIV/0!</v>
      </c>
      <c r="AH187" s="27" t="e">
        <f t="shared" si="90"/>
        <v>#VALUE!</v>
      </c>
      <c r="AI187" s="27" t="e">
        <f t="shared" si="91"/>
        <v>#VALUE!</v>
      </c>
      <c r="AJ187" s="59">
        <f t="shared" si="92"/>
        <v>41729</v>
      </c>
      <c r="AK187" s="57">
        <f t="shared" si="93"/>
        <v>0</v>
      </c>
      <c r="AL187" s="57">
        <f t="shared" si="94"/>
        <v>1</v>
      </c>
      <c r="AM187" s="57">
        <f t="shared" si="95"/>
        <v>1900</v>
      </c>
      <c r="AN187" s="57">
        <f t="shared" si="96"/>
        <v>1900</v>
      </c>
      <c r="AO187" s="56" t="e">
        <f>DDB(D187,S187,M187,#REF!)</f>
        <v>#VALUE!</v>
      </c>
      <c r="AP187" s="59">
        <f t="shared" si="97"/>
        <v>0</v>
      </c>
      <c r="AQ187" s="60">
        <v>41730</v>
      </c>
      <c r="AR187" s="56">
        <f t="shared" si="106"/>
        <v>-41730</v>
      </c>
      <c r="AT187" s="58" t="e">
        <f t="shared" si="102"/>
        <v>#DIV/0!</v>
      </c>
      <c r="AU187" s="56">
        <f t="shared" si="103"/>
        <v>0</v>
      </c>
    </row>
    <row r="188" spans="1:47">
      <c r="A188" s="42" t="str">
        <f t="shared" si="98"/>
        <v/>
      </c>
      <c r="B188" s="71"/>
      <c r="C188" s="44"/>
      <c r="D188" s="44"/>
      <c r="E188" s="72"/>
      <c r="F188" s="46"/>
      <c r="G188" s="46"/>
      <c r="H188" s="47"/>
      <c r="I188" s="48"/>
      <c r="J188" s="49"/>
      <c r="K188" s="50">
        <f t="shared" si="99"/>
        <v>0</v>
      </c>
      <c r="L188" s="51" t="str">
        <f t="shared" si="100"/>
        <v/>
      </c>
      <c r="M188" s="51" t="str">
        <f t="shared" si="72"/>
        <v/>
      </c>
      <c r="N188" s="51" t="str">
        <f t="shared" si="73"/>
        <v/>
      </c>
      <c r="O188" s="52" t="e">
        <f t="shared" si="104"/>
        <v>#DIV/0!</v>
      </c>
      <c r="P188" s="53" t="str">
        <f t="shared" si="74"/>
        <v/>
      </c>
      <c r="Q188" s="54" t="e">
        <f t="shared" si="105"/>
        <v>#DIV/0!</v>
      </c>
      <c r="R188" s="54" t="e">
        <f t="shared" si="75"/>
        <v>#DIV/0!</v>
      </c>
      <c r="S188" s="53">
        <f t="shared" si="76"/>
        <v>0</v>
      </c>
      <c r="T188" s="53">
        <f t="shared" si="77"/>
        <v>0</v>
      </c>
      <c r="U188" s="53" t="e">
        <f t="shared" si="78"/>
        <v>#DIV/0!</v>
      </c>
      <c r="V188" s="53" t="str">
        <f t="shared" si="79"/>
        <v/>
      </c>
      <c r="W188" s="55" t="str">
        <f t="shared" si="80"/>
        <v>Charge from Profit &amp; Loss Account</v>
      </c>
      <c r="X188" s="27" t="e">
        <f t="shared" si="81"/>
        <v>#DIV/0!</v>
      </c>
      <c r="Y188" s="56" t="e">
        <f t="shared" si="101"/>
        <v>#VALUE!</v>
      </c>
      <c r="Z188" s="57">
        <f t="shared" si="82"/>
        <v>0</v>
      </c>
      <c r="AA188" s="57">
        <f t="shared" si="83"/>
        <v>1</v>
      </c>
      <c r="AB188" s="57">
        <f t="shared" si="84"/>
        <v>1900</v>
      </c>
      <c r="AC188" s="57">
        <f t="shared" si="85"/>
        <v>1900</v>
      </c>
      <c r="AD188" s="58">
        <f t="shared" si="86"/>
        <v>0</v>
      </c>
      <c r="AE188" s="27" t="e">
        <f t="shared" si="87"/>
        <v>#DIV/0!</v>
      </c>
      <c r="AF188" s="27" t="e">
        <f t="shared" si="88"/>
        <v>#DIV/0!</v>
      </c>
      <c r="AG188" s="27" t="e">
        <f t="shared" si="89"/>
        <v>#DIV/0!</v>
      </c>
      <c r="AH188" s="27" t="e">
        <f t="shared" si="90"/>
        <v>#VALUE!</v>
      </c>
      <c r="AI188" s="27" t="e">
        <f t="shared" si="91"/>
        <v>#VALUE!</v>
      </c>
      <c r="AJ188" s="59">
        <f t="shared" si="92"/>
        <v>41729</v>
      </c>
      <c r="AK188" s="57">
        <f t="shared" si="93"/>
        <v>0</v>
      </c>
      <c r="AL188" s="57">
        <f t="shared" si="94"/>
        <v>1</v>
      </c>
      <c r="AM188" s="57">
        <f t="shared" si="95"/>
        <v>1900</v>
      </c>
      <c r="AN188" s="57">
        <f t="shared" si="96"/>
        <v>1900</v>
      </c>
      <c r="AO188" s="56" t="e">
        <f>DDB(D188,S188,M188,#REF!)</f>
        <v>#VALUE!</v>
      </c>
      <c r="AP188" s="59">
        <f t="shared" si="97"/>
        <v>0</v>
      </c>
      <c r="AQ188" s="60">
        <v>41730</v>
      </c>
      <c r="AR188" s="56">
        <f t="shared" si="106"/>
        <v>-41730</v>
      </c>
      <c r="AT188" s="58" t="e">
        <f t="shared" si="102"/>
        <v>#DIV/0!</v>
      </c>
      <c r="AU188" s="56">
        <f t="shared" si="103"/>
        <v>0</v>
      </c>
    </row>
    <row r="189" spans="1:47">
      <c r="A189" s="42" t="str">
        <f t="shared" si="98"/>
        <v/>
      </c>
      <c r="B189" s="71"/>
      <c r="C189" s="44"/>
      <c r="D189" s="44"/>
      <c r="E189" s="72"/>
      <c r="F189" s="46"/>
      <c r="G189" s="46"/>
      <c r="H189" s="47"/>
      <c r="I189" s="48"/>
      <c r="J189" s="49"/>
      <c r="K189" s="50">
        <f t="shared" si="99"/>
        <v>0</v>
      </c>
      <c r="L189" s="51" t="str">
        <f t="shared" si="100"/>
        <v/>
      </c>
      <c r="M189" s="51" t="str">
        <f t="shared" si="72"/>
        <v/>
      </c>
      <c r="N189" s="51" t="str">
        <f t="shared" si="73"/>
        <v/>
      </c>
      <c r="O189" s="52" t="e">
        <f t="shared" si="104"/>
        <v>#DIV/0!</v>
      </c>
      <c r="P189" s="53" t="str">
        <f t="shared" si="74"/>
        <v/>
      </c>
      <c r="Q189" s="54" t="e">
        <f t="shared" si="105"/>
        <v>#DIV/0!</v>
      </c>
      <c r="R189" s="54" t="e">
        <f t="shared" si="75"/>
        <v>#DIV/0!</v>
      </c>
      <c r="S189" s="53">
        <f t="shared" si="76"/>
        <v>0</v>
      </c>
      <c r="T189" s="53">
        <f t="shared" si="77"/>
        <v>0</v>
      </c>
      <c r="U189" s="53" t="e">
        <f t="shared" si="78"/>
        <v>#DIV/0!</v>
      </c>
      <c r="V189" s="53" t="str">
        <f t="shared" si="79"/>
        <v/>
      </c>
      <c r="W189" s="55" t="str">
        <f t="shared" si="80"/>
        <v>Charge from Profit &amp; Loss Account</v>
      </c>
      <c r="X189" s="27" t="e">
        <f t="shared" si="81"/>
        <v>#DIV/0!</v>
      </c>
      <c r="Y189" s="56" t="e">
        <f t="shared" si="101"/>
        <v>#VALUE!</v>
      </c>
      <c r="Z189" s="57">
        <f t="shared" si="82"/>
        <v>0</v>
      </c>
      <c r="AA189" s="57">
        <f t="shared" si="83"/>
        <v>1</v>
      </c>
      <c r="AB189" s="57">
        <f t="shared" si="84"/>
        <v>1900</v>
      </c>
      <c r="AC189" s="57">
        <f t="shared" si="85"/>
        <v>1900</v>
      </c>
      <c r="AD189" s="58">
        <f t="shared" si="86"/>
        <v>0</v>
      </c>
      <c r="AE189" s="27" t="e">
        <f t="shared" si="87"/>
        <v>#DIV/0!</v>
      </c>
      <c r="AF189" s="27" t="e">
        <f t="shared" si="88"/>
        <v>#DIV/0!</v>
      </c>
      <c r="AG189" s="27" t="e">
        <f t="shared" si="89"/>
        <v>#DIV/0!</v>
      </c>
      <c r="AH189" s="27" t="e">
        <f t="shared" si="90"/>
        <v>#VALUE!</v>
      </c>
      <c r="AI189" s="27" t="e">
        <f t="shared" si="91"/>
        <v>#VALUE!</v>
      </c>
      <c r="AJ189" s="59">
        <f t="shared" si="92"/>
        <v>41729</v>
      </c>
      <c r="AK189" s="57">
        <f t="shared" si="93"/>
        <v>0</v>
      </c>
      <c r="AL189" s="57">
        <f t="shared" si="94"/>
        <v>1</v>
      </c>
      <c r="AM189" s="57">
        <f t="shared" si="95"/>
        <v>1900</v>
      </c>
      <c r="AN189" s="57">
        <f t="shared" si="96"/>
        <v>1900</v>
      </c>
      <c r="AO189" s="56" t="e">
        <f>DDB(D189,S189,M189,#REF!)</f>
        <v>#VALUE!</v>
      </c>
      <c r="AP189" s="59">
        <f t="shared" si="97"/>
        <v>0</v>
      </c>
      <c r="AQ189" s="60">
        <v>41730</v>
      </c>
      <c r="AR189" s="56">
        <f t="shared" si="106"/>
        <v>-41730</v>
      </c>
      <c r="AT189" s="58" t="e">
        <f t="shared" si="102"/>
        <v>#DIV/0!</v>
      </c>
      <c r="AU189" s="56">
        <f t="shared" si="103"/>
        <v>0</v>
      </c>
    </row>
    <row r="190" spans="1:47">
      <c r="A190" s="42" t="str">
        <f t="shared" si="98"/>
        <v/>
      </c>
      <c r="B190" s="71"/>
      <c r="C190" s="44"/>
      <c r="D190" s="44"/>
      <c r="E190" s="72"/>
      <c r="F190" s="46"/>
      <c r="G190" s="46"/>
      <c r="H190" s="47"/>
      <c r="I190" s="48"/>
      <c r="J190" s="49"/>
      <c r="K190" s="50">
        <f t="shared" si="99"/>
        <v>0</v>
      </c>
      <c r="L190" s="51" t="str">
        <f t="shared" si="100"/>
        <v/>
      </c>
      <c r="M190" s="51" t="str">
        <f t="shared" si="72"/>
        <v/>
      </c>
      <c r="N190" s="51" t="str">
        <f t="shared" si="73"/>
        <v/>
      </c>
      <c r="O190" s="52" t="e">
        <f t="shared" si="104"/>
        <v>#DIV/0!</v>
      </c>
      <c r="P190" s="53" t="str">
        <f t="shared" si="74"/>
        <v/>
      </c>
      <c r="Q190" s="54" t="e">
        <f t="shared" si="105"/>
        <v>#DIV/0!</v>
      </c>
      <c r="R190" s="54" t="e">
        <f t="shared" si="75"/>
        <v>#DIV/0!</v>
      </c>
      <c r="S190" s="53">
        <f t="shared" si="76"/>
        <v>0</v>
      </c>
      <c r="T190" s="53">
        <f t="shared" si="77"/>
        <v>0</v>
      </c>
      <c r="U190" s="53" t="e">
        <f t="shared" si="78"/>
        <v>#DIV/0!</v>
      </c>
      <c r="V190" s="53" t="str">
        <f t="shared" si="79"/>
        <v/>
      </c>
      <c r="W190" s="55" t="str">
        <f t="shared" si="80"/>
        <v>Charge from Profit &amp; Loss Account</v>
      </c>
      <c r="X190" s="27" t="e">
        <f t="shared" si="81"/>
        <v>#DIV/0!</v>
      </c>
      <c r="Y190" s="56" t="e">
        <f t="shared" si="101"/>
        <v>#VALUE!</v>
      </c>
      <c r="Z190" s="57">
        <f t="shared" si="82"/>
        <v>0</v>
      </c>
      <c r="AA190" s="57">
        <f t="shared" si="83"/>
        <v>1</v>
      </c>
      <c r="AB190" s="57">
        <f t="shared" si="84"/>
        <v>1900</v>
      </c>
      <c r="AC190" s="57">
        <f t="shared" si="85"/>
        <v>1900</v>
      </c>
      <c r="AD190" s="58">
        <f t="shared" si="86"/>
        <v>0</v>
      </c>
      <c r="AE190" s="27" t="e">
        <f t="shared" si="87"/>
        <v>#DIV/0!</v>
      </c>
      <c r="AF190" s="27" t="e">
        <f t="shared" si="88"/>
        <v>#DIV/0!</v>
      </c>
      <c r="AG190" s="27" t="e">
        <f t="shared" si="89"/>
        <v>#DIV/0!</v>
      </c>
      <c r="AH190" s="27" t="e">
        <f t="shared" si="90"/>
        <v>#VALUE!</v>
      </c>
      <c r="AI190" s="27" t="e">
        <f t="shared" si="91"/>
        <v>#VALUE!</v>
      </c>
      <c r="AJ190" s="59">
        <f t="shared" si="92"/>
        <v>41729</v>
      </c>
      <c r="AK190" s="57">
        <f t="shared" si="93"/>
        <v>0</v>
      </c>
      <c r="AL190" s="57">
        <f t="shared" si="94"/>
        <v>1</v>
      </c>
      <c r="AM190" s="57">
        <f t="shared" si="95"/>
        <v>1900</v>
      </c>
      <c r="AN190" s="57">
        <f t="shared" si="96"/>
        <v>1900</v>
      </c>
      <c r="AO190" s="56" t="e">
        <f>DDB(D190,S190,M190,#REF!)</f>
        <v>#VALUE!</v>
      </c>
      <c r="AP190" s="59">
        <f t="shared" si="97"/>
        <v>0</v>
      </c>
      <c r="AQ190" s="60">
        <v>41730</v>
      </c>
      <c r="AR190" s="56">
        <f t="shared" si="106"/>
        <v>-41730</v>
      </c>
      <c r="AT190" s="58" t="e">
        <f t="shared" si="102"/>
        <v>#DIV/0!</v>
      </c>
      <c r="AU190" s="56">
        <f t="shared" si="103"/>
        <v>0</v>
      </c>
    </row>
    <row r="191" spans="1:47">
      <c r="A191" s="42" t="str">
        <f t="shared" si="98"/>
        <v/>
      </c>
      <c r="B191" s="71"/>
      <c r="C191" s="44"/>
      <c r="D191" s="44"/>
      <c r="E191" s="72"/>
      <c r="F191" s="46"/>
      <c r="G191" s="46"/>
      <c r="H191" s="47"/>
      <c r="I191" s="48"/>
      <c r="J191" s="49"/>
      <c r="K191" s="50">
        <f t="shared" si="99"/>
        <v>0</v>
      </c>
      <c r="L191" s="51" t="str">
        <f t="shared" si="100"/>
        <v/>
      </c>
      <c r="M191" s="51" t="str">
        <f t="shared" si="72"/>
        <v/>
      </c>
      <c r="N191" s="51" t="str">
        <f t="shared" si="73"/>
        <v/>
      </c>
      <c r="O191" s="52" t="e">
        <f t="shared" si="104"/>
        <v>#DIV/0!</v>
      </c>
      <c r="P191" s="53" t="str">
        <f t="shared" si="74"/>
        <v/>
      </c>
      <c r="Q191" s="54" t="e">
        <f t="shared" si="105"/>
        <v>#DIV/0!</v>
      </c>
      <c r="R191" s="54" t="e">
        <f t="shared" si="75"/>
        <v>#DIV/0!</v>
      </c>
      <c r="S191" s="53">
        <f t="shared" si="76"/>
        <v>0</v>
      </c>
      <c r="T191" s="53">
        <f t="shared" si="77"/>
        <v>0</v>
      </c>
      <c r="U191" s="53" t="e">
        <f t="shared" si="78"/>
        <v>#DIV/0!</v>
      </c>
      <c r="V191" s="53" t="str">
        <f t="shared" si="79"/>
        <v/>
      </c>
      <c r="W191" s="55" t="str">
        <f t="shared" si="80"/>
        <v>Charge from Profit &amp; Loss Account</v>
      </c>
      <c r="X191" s="27" t="e">
        <f t="shared" si="81"/>
        <v>#DIV/0!</v>
      </c>
      <c r="Y191" s="56" t="e">
        <f t="shared" si="101"/>
        <v>#VALUE!</v>
      </c>
      <c r="Z191" s="57">
        <f t="shared" si="82"/>
        <v>0</v>
      </c>
      <c r="AA191" s="57">
        <f t="shared" si="83"/>
        <v>1</v>
      </c>
      <c r="AB191" s="57">
        <f t="shared" si="84"/>
        <v>1900</v>
      </c>
      <c r="AC191" s="57">
        <f t="shared" si="85"/>
        <v>1900</v>
      </c>
      <c r="AD191" s="58">
        <f t="shared" si="86"/>
        <v>0</v>
      </c>
      <c r="AE191" s="27" t="e">
        <f t="shared" si="87"/>
        <v>#DIV/0!</v>
      </c>
      <c r="AF191" s="27" t="e">
        <f t="shared" si="88"/>
        <v>#DIV/0!</v>
      </c>
      <c r="AG191" s="27" t="e">
        <f t="shared" si="89"/>
        <v>#DIV/0!</v>
      </c>
      <c r="AH191" s="27" t="e">
        <f t="shared" si="90"/>
        <v>#VALUE!</v>
      </c>
      <c r="AI191" s="27" t="e">
        <f t="shared" si="91"/>
        <v>#VALUE!</v>
      </c>
      <c r="AJ191" s="59">
        <f t="shared" si="92"/>
        <v>41729</v>
      </c>
      <c r="AK191" s="57">
        <f t="shared" si="93"/>
        <v>0</v>
      </c>
      <c r="AL191" s="57">
        <f t="shared" si="94"/>
        <v>1</v>
      </c>
      <c r="AM191" s="57">
        <f t="shared" si="95"/>
        <v>1900</v>
      </c>
      <c r="AN191" s="57">
        <f t="shared" si="96"/>
        <v>1900</v>
      </c>
      <c r="AO191" s="56" t="e">
        <f>DDB(D191,S191,M191,#REF!)</f>
        <v>#VALUE!</v>
      </c>
      <c r="AP191" s="59">
        <f t="shared" si="97"/>
        <v>0</v>
      </c>
      <c r="AQ191" s="60">
        <v>41730</v>
      </c>
      <c r="AR191" s="56">
        <f t="shared" si="106"/>
        <v>-41730</v>
      </c>
      <c r="AT191" s="58" t="e">
        <f t="shared" si="102"/>
        <v>#DIV/0!</v>
      </c>
      <c r="AU191" s="56">
        <f t="shared" si="103"/>
        <v>0</v>
      </c>
    </row>
    <row r="192" spans="1:47">
      <c r="A192" s="42" t="str">
        <f t="shared" si="98"/>
        <v/>
      </c>
      <c r="B192" s="71"/>
      <c r="C192" s="44"/>
      <c r="D192" s="44"/>
      <c r="E192" s="72"/>
      <c r="F192" s="46"/>
      <c r="G192" s="46"/>
      <c r="H192" s="47"/>
      <c r="I192" s="48"/>
      <c r="J192" s="49"/>
      <c r="K192" s="50">
        <f t="shared" si="99"/>
        <v>0</v>
      </c>
      <c r="L192" s="51" t="str">
        <f t="shared" si="100"/>
        <v/>
      </c>
      <c r="M192" s="51" t="str">
        <f t="shared" si="72"/>
        <v/>
      </c>
      <c r="N192" s="51" t="str">
        <f t="shared" si="73"/>
        <v/>
      </c>
      <c r="O192" s="52" t="e">
        <f t="shared" si="104"/>
        <v>#DIV/0!</v>
      </c>
      <c r="P192" s="53" t="str">
        <f t="shared" si="74"/>
        <v/>
      </c>
      <c r="Q192" s="54" t="e">
        <f t="shared" si="105"/>
        <v>#DIV/0!</v>
      </c>
      <c r="R192" s="54" t="e">
        <f t="shared" si="75"/>
        <v>#DIV/0!</v>
      </c>
      <c r="S192" s="53">
        <f t="shared" si="76"/>
        <v>0</v>
      </c>
      <c r="T192" s="53">
        <f t="shared" si="77"/>
        <v>0</v>
      </c>
      <c r="U192" s="53" t="e">
        <f t="shared" si="78"/>
        <v>#DIV/0!</v>
      </c>
      <c r="V192" s="53" t="str">
        <f t="shared" si="79"/>
        <v/>
      </c>
      <c r="W192" s="55" t="str">
        <f t="shared" si="80"/>
        <v>Charge from Profit &amp; Loss Account</v>
      </c>
      <c r="X192" s="27" t="e">
        <f t="shared" si="81"/>
        <v>#DIV/0!</v>
      </c>
      <c r="Y192" s="56" t="e">
        <f t="shared" si="101"/>
        <v>#VALUE!</v>
      </c>
      <c r="Z192" s="57">
        <f t="shared" si="82"/>
        <v>0</v>
      </c>
      <c r="AA192" s="57">
        <f t="shared" si="83"/>
        <v>1</v>
      </c>
      <c r="AB192" s="57">
        <f t="shared" si="84"/>
        <v>1900</v>
      </c>
      <c r="AC192" s="57">
        <f t="shared" si="85"/>
        <v>1900</v>
      </c>
      <c r="AD192" s="58">
        <f t="shared" si="86"/>
        <v>0</v>
      </c>
      <c r="AE192" s="27" t="e">
        <f t="shared" si="87"/>
        <v>#DIV/0!</v>
      </c>
      <c r="AF192" s="27" t="e">
        <f t="shared" si="88"/>
        <v>#DIV/0!</v>
      </c>
      <c r="AG192" s="27" t="e">
        <f t="shared" si="89"/>
        <v>#DIV/0!</v>
      </c>
      <c r="AH192" s="27" t="e">
        <f t="shared" si="90"/>
        <v>#VALUE!</v>
      </c>
      <c r="AI192" s="27" t="e">
        <f t="shared" si="91"/>
        <v>#VALUE!</v>
      </c>
      <c r="AJ192" s="59">
        <f t="shared" si="92"/>
        <v>41729</v>
      </c>
      <c r="AK192" s="57">
        <f t="shared" si="93"/>
        <v>0</v>
      </c>
      <c r="AL192" s="57">
        <f t="shared" si="94"/>
        <v>1</v>
      </c>
      <c r="AM192" s="57">
        <f t="shared" si="95"/>
        <v>1900</v>
      </c>
      <c r="AN192" s="57">
        <f t="shared" si="96"/>
        <v>1900</v>
      </c>
      <c r="AO192" s="56" t="e">
        <f>DDB(D192,S192,M192,#REF!)</f>
        <v>#VALUE!</v>
      </c>
      <c r="AP192" s="59">
        <f t="shared" si="97"/>
        <v>0</v>
      </c>
      <c r="AQ192" s="60">
        <v>41730</v>
      </c>
      <c r="AR192" s="56">
        <f t="shared" si="106"/>
        <v>-41730</v>
      </c>
      <c r="AT192" s="58" t="e">
        <f t="shared" si="102"/>
        <v>#DIV/0!</v>
      </c>
      <c r="AU192" s="56">
        <f t="shared" si="103"/>
        <v>0</v>
      </c>
    </row>
    <row r="193" spans="1:47">
      <c r="A193" s="42" t="str">
        <f t="shared" si="98"/>
        <v/>
      </c>
      <c r="B193" s="71"/>
      <c r="C193" s="44"/>
      <c r="D193" s="44"/>
      <c r="E193" s="72"/>
      <c r="F193" s="46"/>
      <c r="G193" s="46"/>
      <c r="H193" s="47"/>
      <c r="I193" s="48"/>
      <c r="J193" s="49"/>
      <c r="K193" s="50">
        <f t="shared" si="99"/>
        <v>0</v>
      </c>
      <c r="L193" s="51" t="str">
        <f t="shared" si="100"/>
        <v/>
      </c>
      <c r="M193" s="51" t="str">
        <f t="shared" si="72"/>
        <v/>
      </c>
      <c r="N193" s="51" t="str">
        <f t="shared" si="73"/>
        <v/>
      </c>
      <c r="O193" s="52" t="e">
        <f t="shared" si="104"/>
        <v>#DIV/0!</v>
      </c>
      <c r="P193" s="53" t="str">
        <f t="shared" si="74"/>
        <v/>
      </c>
      <c r="Q193" s="54" t="e">
        <f t="shared" si="105"/>
        <v>#DIV/0!</v>
      </c>
      <c r="R193" s="54" t="e">
        <f t="shared" si="75"/>
        <v>#DIV/0!</v>
      </c>
      <c r="S193" s="53">
        <f t="shared" si="76"/>
        <v>0</v>
      </c>
      <c r="T193" s="53">
        <f t="shared" si="77"/>
        <v>0</v>
      </c>
      <c r="U193" s="53" t="e">
        <f t="shared" si="78"/>
        <v>#DIV/0!</v>
      </c>
      <c r="V193" s="53" t="str">
        <f t="shared" si="79"/>
        <v/>
      </c>
      <c r="W193" s="55" t="str">
        <f t="shared" si="80"/>
        <v>Charge from Profit &amp; Loss Account</v>
      </c>
      <c r="X193" s="27" t="e">
        <f t="shared" si="81"/>
        <v>#DIV/0!</v>
      </c>
      <c r="Y193" s="56" t="e">
        <f t="shared" si="101"/>
        <v>#VALUE!</v>
      </c>
      <c r="Z193" s="57">
        <f t="shared" si="82"/>
        <v>0</v>
      </c>
      <c r="AA193" s="57">
        <f t="shared" si="83"/>
        <v>1</v>
      </c>
      <c r="AB193" s="57">
        <f t="shared" si="84"/>
        <v>1900</v>
      </c>
      <c r="AC193" s="57">
        <f t="shared" si="85"/>
        <v>1900</v>
      </c>
      <c r="AD193" s="58">
        <f t="shared" si="86"/>
        <v>0</v>
      </c>
      <c r="AE193" s="27" t="e">
        <f t="shared" si="87"/>
        <v>#DIV/0!</v>
      </c>
      <c r="AF193" s="27" t="e">
        <f t="shared" si="88"/>
        <v>#DIV/0!</v>
      </c>
      <c r="AG193" s="27" t="e">
        <f t="shared" si="89"/>
        <v>#DIV/0!</v>
      </c>
      <c r="AH193" s="27" t="e">
        <f t="shared" si="90"/>
        <v>#VALUE!</v>
      </c>
      <c r="AI193" s="27" t="e">
        <f t="shared" si="91"/>
        <v>#VALUE!</v>
      </c>
      <c r="AJ193" s="59">
        <f t="shared" si="92"/>
        <v>41729</v>
      </c>
      <c r="AK193" s="57">
        <f t="shared" si="93"/>
        <v>0</v>
      </c>
      <c r="AL193" s="57">
        <f t="shared" si="94"/>
        <v>1</v>
      </c>
      <c r="AM193" s="57">
        <f t="shared" si="95"/>
        <v>1900</v>
      </c>
      <c r="AN193" s="57">
        <f t="shared" si="96"/>
        <v>1900</v>
      </c>
      <c r="AO193" s="56" t="e">
        <f>DDB(D193,S193,M193,#REF!)</f>
        <v>#VALUE!</v>
      </c>
      <c r="AP193" s="59">
        <f t="shared" si="97"/>
        <v>0</v>
      </c>
      <c r="AQ193" s="60">
        <v>41730</v>
      </c>
      <c r="AR193" s="56">
        <f t="shared" si="106"/>
        <v>-41730</v>
      </c>
      <c r="AT193" s="58" t="e">
        <f t="shared" si="102"/>
        <v>#DIV/0!</v>
      </c>
      <c r="AU193" s="56">
        <f t="shared" si="103"/>
        <v>0</v>
      </c>
    </row>
    <row r="194" spans="1:47">
      <c r="A194" s="42" t="str">
        <f t="shared" si="98"/>
        <v/>
      </c>
      <c r="B194" s="71"/>
      <c r="C194" s="44"/>
      <c r="D194" s="44"/>
      <c r="E194" s="72"/>
      <c r="F194" s="46"/>
      <c r="G194" s="46"/>
      <c r="H194" s="47"/>
      <c r="I194" s="48"/>
      <c r="J194" s="49"/>
      <c r="K194" s="50">
        <f t="shared" si="99"/>
        <v>0</v>
      </c>
      <c r="L194" s="51" t="str">
        <f t="shared" si="100"/>
        <v/>
      </c>
      <c r="M194" s="51" t="str">
        <f t="shared" si="72"/>
        <v/>
      </c>
      <c r="N194" s="51" t="str">
        <f t="shared" si="73"/>
        <v/>
      </c>
      <c r="O194" s="52" t="e">
        <f t="shared" si="104"/>
        <v>#DIV/0!</v>
      </c>
      <c r="P194" s="53" t="str">
        <f t="shared" si="74"/>
        <v/>
      </c>
      <c r="Q194" s="54" t="e">
        <f t="shared" si="105"/>
        <v>#DIV/0!</v>
      </c>
      <c r="R194" s="54" t="e">
        <f t="shared" si="75"/>
        <v>#DIV/0!</v>
      </c>
      <c r="S194" s="53">
        <f t="shared" si="76"/>
        <v>0</v>
      </c>
      <c r="T194" s="53">
        <f t="shared" si="77"/>
        <v>0</v>
      </c>
      <c r="U194" s="53" t="e">
        <f t="shared" si="78"/>
        <v>#DIV/0!</v>
      </c>
      <c r="V194" s="53" t="str">
        <f t="shared" si="79"/>
        <v/>
      </c>
      <c r="W194" s="55" t="str">
        <f t="shared" si="80"/>
        <v>Charge from Profit &amp; Loss Account</v>
      </c>
      <c r="X194" s="27" t="e">
        <f t="shared" si="81"/>
        <v>#DIV/0!</v>
      </c>
      <c r="Y194" s="56" t="e">
        <f t="shared" si="101"/>
        <v>#VALUE!</v>
      </c>
      <c r="Z194" s="57">
        <f t="shared" si="82"/>
        <v>0</v>
      </c>
      <c r="AA194" s="57">
        <f t="shared" si="83"/>
        <v>1</v>
      </c>
      <c r="AB194" s="57">
        <f t="shared" si="84"/>
        <v>1900</v>
      </c>
      <c r="AC194" s="57">
        <f t="shared" si="85"/>
        <v>1900</v>
      </c>
      <c r="AD194" s="58">
        <f t="shared" si="86"/>
        <v>0</v>
      </c>
      <c r="AE194" s="27" t="e">
        <f t="shared" si="87"/>
        <v>#DIV/0!</v>
      </c>
      <c r="AF194" s="27" t="e">
        <f t="shared" si="88"/>
        <v>#DIV/0!</v>
      </c>
      <c r="AG194" s="27" t="e">
        <f t="shared" si="89"/>
        <v>#DIV/0!</v>
      </c>
      <c r="AH194" s="27" t="e">
        <f t="shared" si="90"/>
        <v>#VALUE!</v>
      </c>
      <c r="AI194" s="27" t="e">
        <f t="shared" si="91"/>
        <v>#VALUE!</v>
      </c>
      <c r="AJ194" s="59">
        <f t="shared" si="92"/>
        <v>41729</v>
      </c>
      <c r="AK194" s="57">
        <f t="shared" si="93"/>
        <v>0</v>
      </c>
      <c r="AL194" s="57">
        <f t="shared" si="94"/>
        <v>1</v>
      </c>
      <c r="AM194" s="57">
        <f t="shared" si="95"/>
        <v>1900</v>
      </c>
      <c r="AN194" s="57">
        <f t="shared" si="96"/>
        <v>1900</v>
      </c>
      <c r="AO194" s="56" t="e">
        <f>DDB(D194,S194,M194,#REF!)</f>
        <v>#VALUE!</v>
      </c>
      <c r="AP194" s="59">
        <f t="shared" si="97"/>
        <v>0</v>
      </c>
      <c r="AQ194" s="60">
        <v>41730</v>
      </c>
      <c r="AR194" s="56">
        <f t="shared" si="106"/>
        <v>-41730</v>
      </c>
      <c r="AT194" s="58" t="e">
        <f t="shared" si="102"/>
        <v>#DIV/0!</v>
      </c>
      <c r="AU194" s="56">
        <f t="shared" si="103"/>
        <v>0</v>
      </c>
    </row>
    <row r="195" spans="1:47">
      <c r="A195" s="42" t="str">
        <f t="shared" si="98"/>
        <v/>
      </c>
      <c r="B195" s="71"/>
      <c r="C195" s="44"/>
      <c r="D195" s="44"/>
      <c r="E195" s="72"/>
      <c r="F195" s="46"/>
      <c r="G195" s="46"/>
      <c r="H195" s="47"/>
      <c r="I195" s="48"/>
      <c r="J195" s="49"/>
      <c r="K195" s="50">
        <f t="shared" si="99"/>
        <v>0</v>
      </c>
      <c r="L195" s="51" t="str">
        <f t="shared" si="100"/>
        <v/>
      </c>
      <c r="M195" s="51" t="str">
        <f t="shared" ref="M195:M200" si="107">IF(E195="","",IF(AI195&gt;0,AI195,))</f>
        <v/>
      </c>
      <c r="N195" s="51" t="str">
        <f t="shared" ref="N195:N200" si="108">IF(E195="","",IF((M195-1)&gt;0,M195-1,""))</f>
        <v/>
      </c>
      <c r="O195" s="52" t="e">
        <f t="shared" si="104"/>
        <v>#DIV/0!</v>
      </c>
      <c r="P195" s="53" t="str">
        <f t="shared" ref="P195:P200" si="109">IF(E195="","",C195-D195)</f>
        <v/>
      </c>
      <c r="Q195" s="54" t="e">
        <f t="shared" si="105"/>
        <v>#DIV/0!</v>
      </c>
      <c r="R195" s="54" t="e">
        <f t="shared" ref="R195:R200" si="110">IF(S195="","",IF(P195="",Q195,Q195+P195))</f>
        <v>#DIV/0!</v>
      </c>
      <c r="S195" s="53">
        <f t="shared" ref="S195:S200" si="111">IF(I195="",IF(C195="",0.05*G195,0.05*C195),"")</f>
        <v>0</v>
      </c>
      <c r="T195" s="53">
        <f t="shared" ref="T195:T200" si="112">+IF(I195="",IF(G195="",C195,C195+G195),"")</f>
        <v>0</v>
      </c>
      <c r="U195" s="53" t="e">
        <f t="shared" ref="U195:U200" si="113">+IF(I195="",IF(G195="",D195-Q195,G195-Q195),"")</f>
        <v>#DIV/0!</v>
      </c>
      <c r="V195" s="53" t="str">
        <f t="shared" ref="V195:V200" si="114">IF(I195="","",-D195+Q195+I195)</f>
        <v/>
      </c>
      <c r="W195" s="55" t="str">
        <f t="shared" ref="W195:W200" si="115">IF(E195="","Charge from Profit &amp; Loss Account",IF(AI195="","",IF(L195&gt;F195,"Charge from Retained Earning","Charge from Profit &amp; Loss Account")))</f>
        <v>Charge from Profit &amp; Loss Account</v>
      </c>
      <c r="X195" s="27" t="e">
        <f t="shared" ref="X195:X200" si="116">+D195/C195</f>
        <v>#DIV/0!</v>
      </c>
      <c r="Y195" s="56" t="e">
        <f t="shared" si="101"/>
        <v>#VALUE!</v>
      </c>
      <c r="Z195" s="57">
        <f t="shared" ref="Z195:Z200" si="117">+DAY(H195)</f>
        <v>0</v>
      </c>
      <c r="AA195" s="57">
        <f t="shared" ref="AA195:AA200" si="118">+MONTH(H195)</f>
        <v>1</v>
      </c>
      <c r="AB195" s="57">
        <f t="shared" ref="AB195:AB200" si="119">+YEAR(H195)</f>
        <v>1900</v>
      </c>
      <c r="AC195" s="57">
        <f t="shared" ref="AC195:AC200" si="120">+IF(AA195&gt;3,AB195+1,AB195)</f>
        <v>1900</v>
      </c>
      <c r="AD195" s="58">
        <f t="shared" ref="AD195:AD200" si="121">IF(C195="",0.05*G195,0.05*C195)</f>
        <v>0</v>
      </c>
      <c r="AE195" s="27" t="e">
        <f t="shared" ref="AE195:AE200" si="122">1-AF195</f>
        <v>#DIV/0!</v>
      </c>
      <c r="AF195" s="27" t="e">
        <f t="shared" ref="AF195:AF200" si="123">+AG195^AH195</f>
        <v>#DIV/0!</v>
      </c>
      <c r="AG195" s="27" t="e">
        <f t="shared" ref="AG195:AG200" si="124">+AD195/D195</f>
        <v>#DIV/0!</v>
      </c>
      <c r="AH195" s="27" t="e">
        <f t="shared" ref="AH195:AH200" si="125">IF(M195&gt;0,1/M195,)</f>
        <v>#VALUE!</v>
      </c>
      <c r="AI195" s="27" t="e">
        <f t="shared" ref="AI195:AI200" si="126">+F195-L195</f>
        <v>#VALUE!</v>
      </c>
      <c r="AJ195" s="59">
        <f t="shared" ref="AJ195:AJ200" si="127">+DATE(2014,3,31)</f>
        <v>41729</v>
      </c>
      <c r="AK195" s="57">
        <f t="shared" ref="AK195:AK200" si="128">+DAY(J195)</f>
        <v>0</v>
      </c>
      <c r="AL195" s="57">
        <f t="shared" ref="AL195:AL200" si="129">+MONTH(J195)</f>
        <v>1</v>
      </c>
      <c r="AM195" s="57">
        <f t="shared" ref="AM195:AM200" si="130">+YEAR(J195)</f>
        <v>1900</v>
      </c>
      <c r="AN195" s="57">
        <f t="shared" ref="AN195:AN200" si="131">+IF(AL195&gt;3,AM195+1,AM195)</f>
        <v>1900</v>
      </c>
      <c r="AO195" s="56" t="e">
        <f>DDB(D195,S195,M195,#REF!)</f>
        <v>#VALUE!</v>
      </c>
      <c r="AP195" s="59">
        <f t="shared" ref="AP195:AP200" si="132">+DATE(AM195,AL195,AK195)</f>
        <v>0</v>
      </c>
      <c r="AQ195" s="60">
        <v>41730</v>
      </c>
      <c r="AR195" s="56">
        <f t="shared" si="106"/>
        <v>-41730</v>
      </c>
      <c r="AT195" s="58" t="e">
        <f t="shared" si="102"/>
        <v>#DIV/0!</v>
      </c>
      <c r="AU195" s="56">
        <f t="shared" si="103"/>
        <v>0</v>
      </c>
    </row>
    <row r="196" spans="1:47">
      <c r="A196" s="42" t="str">
        <f t="shared" ref="A196:A200" si="133">IF(B196="","",A195+1)</f>
        <v/>
      </c>
      <c r="B196" s="71"/>
      <c r="C196" s="44"/>
      <c r="D196" s="44"/>
      <c r="E196" s="72"/>
      <c r="F196" s="46"/>
      <c r="G196" s="46"/>
      <c r="H196" s="47"/>
      <c r="I196" s="48"/>
      <c r="J196" s="49"/>
      <c r="K196" s="50">
        <f t="shared" ref="K196:K200" si="134">IF(E196="",H196,AJ196-Y196)</f>
        <v>0</v>
      </c>
      <c r="L196" s="51" t="str">
        <f t="shared" ref="L196:L200" si="135">IF(E196="","",AU196/(C196*E196))</f>
        <v/>
      </c>
      <c r="M196" s="51" t="str">
        <f t="shared" si="107"/>
        <v/>
      </c>
      <c r="N196" s="51" t="str">
        <f t="shared" si="108"/>
        <v/>
      </c>
      <c r="O196" s="52" t="e">
        <f t="shared" si="104"/>
        <v>#DIV/0!</v>
      </c>
      <c r="P196" s="53" t="str">
        <f t="shared" si="109"/>
        <v/>
      </c>
      <c r="Q196" s="54" t="e">
        <f t="shared" si="105"/>
        <v>#DIV/0!</v>
      </c>
      <c r="R196" s="54" t="e">
        <f t="shared" si="110"/>
        <v>#DIV/0!</v>
      </c>
      <c r="S196" s="53">
        <f t="shared" si="111"/>
        <v>0</v>
      </c>
      <c r="T196" s="53">
        <f t="shared" si="112"/>
        <v>0</v>
      </c>
      <c r="U196" s="53" t="e">
        <f t="shared" si="113"/>
        <v>#DIV/0!</v>
      </c>
      <c r="V196" s="53" t="str">
        <f t="shared" si="114"/>
        <v/>
      </c>
      <c r="W196" s="55" t="str">
        <f t="shared" si="115"/>
        <v>Charge from Profit &amp; Loss Account</v>
      </c>
      <c r="X196" s="27" t="e">
        <f t="shared" si="116"/>
        <v>#DIV/0!</v>
      </c>
      <c r="Y196" s="56" t="e">
        <f t="shared" ref="Y196:Y200" si="136">+L196*365</f>
        <v>#VALUE!</v>
      </c>
      <c r="Z196" s="57">
        <f t="shared" si="117"/>
        <v>0</v>
      </c>
      <c r="AA196" s="57">
        <f t="shared" si="118"/>
        <v>1</v>
      </c>
      <c r="AB196" s="57">
        <f t="shared" si="119"/>
        <v>1900</v>
      </c>
      <c r="AC196" s="57">
        <f t="shared" si="120"/>
        <v>1900</v>
      </c>
      <c r="AD196" s="58">
        <f t="shared" si="121"/>
        <v>0</v>
      </c>
      <c r="AE196" s="27" t="e">
        <f t="shared" si="122"/>
        <v>#DIV/0!</v>
      </c>
      <c r="AF196" s="27" t="e">
        <f t="shared" si="123"/>
        <v>#DIV/0!</v>
      </c>
      <c r="AG196" s="27" t="e">
        <f t="shared" si="124"/>
        <v>#DIV/0!</v>
      </c>
      <c r="AH196" s="27" t="e">
        <f t="shared" si="125"/>
        <v>#VALUE!</v>
      </c>
      <c r="AI196" s="27" t="e">
        <f t="shared" si="126"/>
        <v>#VALUE!</v>
      </c>
      <c r="AJ196" s="59">
        <f t="shared" si="127"/>
        <v>41729</v>
      </c>
      <c r="AK196" s="57">
        <f t="shared" si="128"/>
        <v>0</v>
      </c>
      <c r="AL196" s="57">
        <f t="shared" si="129"/>
        <v>1</v>
      </c>
      <c r="AM196" s="57">
        <f t="shared" si="130"/>
        <v>1900</v>
      </c>
      <c r="AN196" s="57">
        <f t="shared" si="131"/>
        <v>1900</v>
      </c>
      <c r="AO196" s="56" t="e">
        <f>DDB(D196,S196,M196,#REF!)</f>
        <v>#VALUE!</v>
      </c>
      <c r="AP196" s="59">
        <f t="shared" si="132"/>
        <v>0</v>
      </c>
      <c r="AQ196" s="60">
        <v>41730</v>
      </c>
      <c r="AR196" s="56">
        <f t="shared" si="106"/>
        <v>-41730</v>
      </c>
      <c r="AT196" s="58" t="e">
        <f t="shared" ref="AT196:AT200" si="137">U196-S196</f>
        <v>#DIV/0!</v>
      </c>
      <c r="AU196" s="56">
        <f t="shared" ref="AU196:AU200" si="138">C196-D196</f>
        <v>0</v>
      </c>
    </row>
    <row r="197" spans="1:47">
      <c r="A197" s="42" t="str">
        <f t="shared" si="133"/>
        <v/>
      </c>
      <c r="B197" s="71"/>
      <c r="C197" s="44"/>
      <c r="D197" s="44"/>
      <c r="E197" s="72"/>
      <c r="F197" s="46"/>
      <c r="G197" s="46"/>
      <c r="H197" s="47"/>
      <c r="I197" s="48"/>
      <c r="J197" s="49"/>
      <c r="K197" s="50">
        <f t="shared" si="134"/>
        <v>0</v>
      </c>
      <c r="L197" s="51" t="str">
        <f t="shared" si="135"/>
        <v/>
      </c>
      <c r="M197" s="51" t="str">
        <f t="shared" si="107"/>
        <v/>
      </c>
      <c r="N197" s="51" t="str">
        <f t="shared" si="108"/>
        <v/>
      </c>
      <c r="O197" s="52" t="e">
        <f t="shared" ref="O197:O200" si="139">IF(E197="",((G197*0.95)/F197)/G197,IF(M197&gt;1,((D197-(C197*0.05))/M197/D197),(D197-(0.05*C197))/D197))</f>
        <v>#DIV/0!</v>
      </c>
      <c r="P197" s="53" t="str">
        <f t="shared" si="109"/>
        <v/>
      </c>
      <c r="Q197" s="54" t="e">
        <f t="shared" si="105"/>
        <v>#DIV/0!</v>
      </c>
      <c r="R197" s="54" t="e">
        <f t="shared" si="110"/>
        <v>#DIV/0!</v>
      </c>
      <c r="S197" s="53">
        <f t="shared" si="111"/>
        <v>0</v>
      </c>
      <c r="T197" s="53">
        <f t="shared" si="112"/>
        <v>0</v>
      </c>
      <c r="U197" s="53" t="e">
        <f t="shared" si="113"/>
        <v>#DIV/0!</v>
      </c>
      <c r="V197" s="53" t="str">
        <f t="shared" si="114"/>
        <v/>
      </c>
      <c r="W197" s="55" t="str">
        <f t="shared" si="115"/>
        <v>Charge from Profit &amp; Loss Account</v>
      </c>
      <c r="X197" s="27" t="e">
        <f t="shared" si="116"/>
        <v>#DIV/0!</v>
      </c>
      <c r="Y197" s="56" t="e">
        <f t="shared" si="136"/>
        <v>#VALUE!</v>
      </c>
      <c r="Z197" s="57">
        <f t="shared" si="117"/>
        <v>0</v>
      </c>
      <c r="AA197" s="57">
        <f t="shared" si="118"/>
        <v>1</v>
      </c>
      <c r="AB197" s="57">
        <f t="shared" si="119"/>
        <v>1900</v>
      </c>
      <c r="AC197" s="57">
        <f t="shared" si="120"/>
        <v>1900</v>
      </c>
      <c r="AD197" s="58">
        <f t="shared" si="121"/>
        <v>0</v>
      </c>
      <c r="AE197" s="27" t="e">
        <f t="shared" si="122"/>
        <v>#DIV/0!</v>
      </c>
      <c r="AF197" s="27" t="e">
        <f t="shared" si="123"/>
        <v>#DIV/0!</v>
      </c>
      <c r="AG197" s="27" t="e">
        <f t="shared" si="124"/>
        <v>#DIV/0!</v>
      </c>
      <c r="AH197" s="27" t="e">
        <f t="shared" si="125"/>
        <v>#VALUE!</v>
      </c>
      <c r="AI197" s="27" t="e">
        <f t="shared" si="126"/>
        <v>#VALUE!</v>
      </c>
      <c r="AJ197" s="59">
        <f t="shared" si="127"/>
        <v>41729</v>
      </c>
      <c r="AK197" s="57">
        <f t="shared" si="128"/>
        <v>0</v>
      </c>
      <c r="AL197" s="57">
        <f t="shared" si="129"/>
        <v>1</v>
      </c>
      <c r="AM197" s="57">
        <f t="shared" si="130"/>
        <v>1900</v>
      </c>
      <c r="AN197" s="57">
        <f t="shared" si="131"/>
        <v>1900</v>
      </c>
      <c r="AO197" s="56" t="e">
        <f>DDB(D197,S197,M197,#REF!)</f>
        <v>#VALUE!</v>
      </c>
      <c r="AP197" s="59">
        <f t="shared" si="132"/>
        <v>0</v>
      </c>
      <c r="AQ197" s="60">
        <v>41730</v>
      </c>
      <c r="AR197" s="56">
        <f t="shared" si="106"/>
        <v>-41730</v>
      </c>
      <c r="AT197" s="58" t="e">
        <f t="shared" si="137"/>
        <v>#DIV/0!</v>
      </c>
      <c r="AU197" s="56">
        <f t="shared" si="138"/>
        <v>0</v>
      </c>
    </row>
    <row r="198" spans="1:47">
      <c r="A198" s="42" t="str">
        <f t="shared" si="133"/>
        <v/>
      </c>
      <c r="B198" s="71"/>
      <c r="C198" s="44"/>
      <c r="D198" s="44"/>
      <c r="E198" s="72"/>
      <c r="F198" s="46"/>
      <c r="G198" s="46"/>
      <c r="H198" s="47"/>
      <c r="I198" s="48"/>
      <c r="J198" s="49"/>
      <c r="K198" s="50">
        <f t="shared" si="134"/>
        <v>0</v>
      </c>
      <c r="L198" s="51" t="str">
        <f t="shared" si="135"/>
        <v/>
      </c>
      <c r="M198" s="51" t="str">
        <f t="shared" si="107"/>
        <v/>
      </c>
      <c r="N198" s="51" t="str">
        <f t="shared" si="108"/>
        <v/>
      </c>
      <c r="O198" s="52" t="e">
        <f t="shared" si="139"/>
        <v>#DIV/0!</v>
      </c>
      <c r="P198" s="53" t="str">
        <f t="shared" si="109"/>
        <v/>
      </c>
      <c r="Q198" s="54" t="e">
        <f t="shared" ref="Q198:Q200" si="140">IF(I198="",IF(E198="",O198*G198*((DATE(AC198,3,31)-H198)+1)/365,O198*D198),D198*O198*AR198/365)</f>
        <v>#DIV/0!</v>
      </c>
      <c r="R198" s="54" t="e">
        <f t="shared" si="110"/>
        <v>#DIV/0!</v>
      </c>
      <c r="S198" s="53">
        <f t="shared" si="111"/>
        <v>0</v>
      </c>
      <c r="T198" s="53">
        <f t="shared" si="112"/>
        <v>0</v>
      </c>
      <c r="U198" s="53" t="e">
        <f t="shared" si="113"/>
        <v>#DIV/0!</v>
      </c>
      <c r="V198" s="53" t="str">
        <f t="shared" si="114"/>
        <v/>
      </c>
      <c r="W198" s="55" t="str">
        <f t="shared" si="115"/>
        <v>Charge from Profit &amp; Loss Account</v>
      </c>
      <c r="X198" s="27" t="e">
        <f t="shared" si="116"/>
        <v>#DIV/0!</v>
      </c>
      <c r="Y198" s="56" t="e">
        <f t="shared" si="136"/>
        <v>#VALUE!</v>
      </c>
      <c r="Z198" s="57">
        <f t="shared" si="117"/>
        <v>0</v>
      </c>
      <c r="AA198" s="57">
        <f t="shared" si="118"/>
        <v>1</v>
      </c>
      <c r="AB198" s="57">
        <f t="shared" si="119"/>
        <v>1900</v>
      </c>
      <c r="AC198" s="57">
        <f t="shared" si="120"/>
        <v>1900</v>
      </c>
      <c r="AD198" s="58">
        <f t="shared" si="121"/>
        <v>0</v>
      </c>
      <c r="AE198" s="27" t="e">
        <f t="shared" si="122"/>
        <v>#DIV/0!</v>
      </c>
      <c r="AF198" s="27" t="e">
        <f t="shared" si="123"/>
        <v>#DIV/0!</v>
      </c>
      <c r="AG198" s="27" t="e">
        <f t="shared" si="124"/>
        <v>#DIV/0!</v>
      </c>
      <c r="AH198" s="27" t="e">
        <f t="shared" si="125"/>
        <v>#VALUE!</v>
      </c>
      <c r="AI198" s="27" t="e">
        <f t="shared" si="126"/>
        <v>#VALUE!</v>
      </c>
      <c r="AJ198" s="59">
        <f t="shared" si="127"/>
        <v>41729</v>
      </c>
      <c r="AK198" s="57">
        <f t="shared" si="128"/>
        <v>0</v>
      </c>
      <c r="AL198" s="57">
        <f t="shared" si="129"/>
        <v>1</v>
      </c>
      <c r="AM198" s="57">
        <f t="shared" si="130"/>
        <v>1900</v>
      </c>
      <c r="AN198" s="57">
        <f t="shared" si="131"/>
        <v>1900</v>
      </c>
      <c r="AO198" s="56" t="e">
        <f>DDB(D198,S198,M198,#REF!)</f>
        <v>#VALUE!</v>
      </c>
      <c r="AP198" s="59">
        <f t="shared" si="132"/>
        <v>0</v>
      </c>
      <c r="AQ198" s="60">
        <v>41730</v>
      </c>
      <c r="AR198" s="56">
        <f t="shared" ref="AR198:AR200" si="141">AP198-AQ198</f>
        <v>-41730</v>
      </c>
      <c r="AT198" s="58" t="e">
        <f t="shared" si="137"/>
        <v>#DIV/0!</v>
      </c>
      <c r="AU198" s="56">
        <f t="shared" si="138"/>
        <v>0</v>
      </c>
    </row>
    <row r="199" spans="1:47">
      <c r="A199" s="42" t="str">
        <f t="shared" si="133"/>
        <v/>
      </c>
      <c r="B199" s="71"/>
      <c r="C199" s="44"/>
      <c r="D199" s="44"/>
      <c r="E199" s="72"/>
      <c r="F199" s="46"/>
      <c r="G199" s="46"/>
      <c r="H199" s="47"/>
      <c r="I199" s="48"/>
      <c r="J199" s="49"/>
      <c r="K199" s="50">
        <f t="shared" si="134"/>
        <v>0</v>
      </c>
      <c r="L199" s="51" t="str">
        <f t="shared" si="135"/>
        <v/>
      </c>
      <c r="M199" s="51" t="str">
        <f t="shared" si="107"/>
        <v/>
      </c>
      <c r="N199" s="51" t="str">
        <f t="shared" si="108"/>
        <v/>
      </c>
      <c r="O199" s="52" t="e">
        <f t="shared" si="139"/>
        <v>#DIV/0!</v>
      </c>
      <c r="P199" s="53" t="str">
        <f t="shared" si="109"/>
        <v/>
      </c>
      <c r="Q199" s="54" t="e">
        <f t="shared" si="140"/>
        <v>#DIV/0!</v>
      </c>
      <c r="R199" s="54" t="e">
        <f t="shared" si="110"/>
        <v>#DIV/0!</v>
      </c>
      <c r="S199" s="53">
        <f t="shared" si="111"/>
        <v>0</v>
      </c>
      <c r="T199" s="53">
        <f t="shared" si="112"/>
        <v>0</v>
      </c>
      <c r="U199" s="53" t="e">
        <f t="shared" si="113"/>
        <v>#DIV/0!</v>
      </c>
      <c r="V199" s="53" t="str">
        <f t="shared" si="114"/>
        <v/>
      </c>
      <c r="W199" s="55" t="str">
        <f t="shared" si="115"/>
        <v>Charge from Profit &amp; Loss Account</v>
      </c>
      <c r="X199" s="27" t="e">
        <f t="shared" si="116"/>
        <v>#DIV/0!</v>
      </c>
      <c r="Y199" s="56" t="e">
        <f t="shared" si="136"/>
        <v>#VALUE!</v>
      </c>
      <c r="Z199" s="57">
        <f t="shared" si="117"/>
        <v>0</v>
      </c>
      <c r="AA199" s="57">
        <f t="shared" si="118"/>
        <v>1</v>
      </c>
      <c r="AB199" s="57">
        <f t="shared" si="119"/>
        <v>1900</v>
      </c>
      <c r="AC199" s="57">
        <f t="shared" si="120"/>
        <v>1900</v>
      </c>
      <c r="AD199" s="58">
        <f t="shared" si="121"/>
        <v>0</v>
      </c>
      <c r="AE199" s="27" t="e">
        <f t="shared" si="122"/>
        <v>#DIV/0!</v>
      </c>
      <c r="AF199" s="27" t="e">
        <f t="shared" si="123"/>
        <v>#DIV/0!</v>
      </c>
      <c r="AG199" s="27" t="e">
        <f t="shared" si="124"/>
        <v>#DIV/0!</v>
      </c>
      <c r="AH199" s="27" t="e">
        <f t="shared" si="125"/>
        <v>#VALUE!</v>
      </c>
      <c r="AI199" s="27" t="e">
        <f t="shared" si="126"/>
        <v>#VALUE!</v>
      </c>
      <c r="AJ199" s="59">
        <f t="shared" si="127"/>
        <v>41729</v>
      </c>
      <c r="AK199" s="57">
        <f t="shared" si="128"/>
        <v>0</v>
      </c>
      <c r="AL199" s="57">
        <f t="shared" si="129"/>
        <v>1</v>
      </c>
      <c r="AM199" s="57">
        <f t="shared" si="130"/>
        <v>1900</v>
      </c>
      <c r="AN199" s="57">
        <f t="shared" si="131"/>
        <v>1900</v>
      </c>
      <c r="AO199" s="56" t="e">
        <f>DDB(D199,S199,M199,#REF!)</f>
        <v>#VALUE!</v>
      </c>
      <c r="AP199" s="59">
        <f t="shared" si="132"/>
        <v>0</v>
      </c>
      <c r="AQ199" s="60">
        <v>41730</v>
      </c>
      <c r="AR199" s="56">
        <f t="shared" si="141"/>
        <v>-41730</v>
      </c>
      <c r="AT199" s="58" t="e">
        <f t="shared" si="137"/>
        <v>#DIV/0!</v>
      </c>
      <c r="AU199" s="56">
        <f t="shared" si="138"/>
        <v>0</v>
      </c>
    </row>
    <row r="200" spans="1:47">
      <c r="A200" s="42" t="str">
        <f t="shared" si="133"/>
        <v/>
      </c>
      <c r="B200" s="71"/>
      <c r="C200" s="44"/>
      <c r="D200" s="44"/>
      <c r="E200" s="72"/>
      <c r="F200" s="46"/>
      <c r="G200" s="46"/>
      <c r="H200" s="47"/>
      <c r="I200" s="48"/>
      <c r="J200" s="49"/>
      <c r="K200" s="50">
        <f t="shared" si="134"/>
        <v>0</v>
      </c>
      <c r="L200" s="51" t="str">
        <f t="shared" si="135"/>
        <v/>
      </c>
      <c r="M200" s="51" t="str">
        <f t="shared" si="107"/>
        <v/>
      </c>
      <c r="N200" s="51" t="str">
        <f t="shared" si="108"/>
        <v/>
      </c>
      <c r="O200" s="52" t="e">
        <f t="shared" si="139"/>
        <v>#DIV/0!</v>
      </c>
      <c r="P200" s="53" t="str">
        <f t="shared" si="109"/>
        <v/>
      </c>
      <c r="Q200" s="54" t="e">
        <f t="shared" si="140"/>
        <v>#DIV/0!</v>
      </c>
      <c r="R200" s="54" t="e">
        <f t="shared" si="110"/>
        <v>#DIV/0!</v>
      </c>
      <c r="S200" s="53">
        <f t="shared" si="111"/>
        <v>0</v>
      </c>
      <c r="T200" s="53">
        <f t="shared" si="112"/>
        <v>0</v>
      </c>
      <c r="U200" s="53" t="e">
        <f t="shared" si="113"/>
        <v>#DIV/0!</v>
      </c>
      <c r="V200" s="53" t="str">
        <f t="shared" si="114"/>
        <v/>
      </c>
      <c r="W200" s="55" t="str">
        <f t="shared" si="115"/>
        <v>Charge from Profit &amp; Loss Account</v>
      </c>
      <c r="X200" s="27" t="e">
        <f t="shared" si="116"/>
        <v>#DIV/0!</v>
      </c>
      <c r="Y200" s="56" t="e">
        <f t="shared" si="136"/>
        <v>#VALUE!</v>
      </c>
      <c r="Z200" s="57">
        <f t="shared" si="117"/>
        <v>0</v>
      </c>
      <c r="AA200" s="57">
        <f t="shared" si="118"/>
        <v>1</v>
      </c>
      <c r="AB200" s="57">
        <f t="shared" si="119"/>
        <v>1900</v>
      </c>
      <c r="AC200" s="57">
        <f t="shared" si="120"/>
        <v>1900</v>
      </c>
      <c r="AD200" s="58">
        <f t="shared" si="121"/>
        <v>0</v>
      </c>
      <c r="AE200" s="27" t="e">
        <f t="shared" si="122"/>
        <v>#DIV/0!</v>
      </c>
      <c r="AF200" s="27" t="e">
        <f t="shared" si="123"/>
        <v>#DIV/0!</v>
      </c>
      <c r="AG200" s="27" t="e">
        <f t="shared" si="124"/>
        <v>#DIV/0!</v>
      </c>
      <c r="AH200" s="27" t="e">
        <f t="shared" si="125"/>
        <v>#VALUE!</v>
      </c>
      <c r="AI200" s="27" t="e">
        <f t="shared" si="126"/>
        <v>#VALUE!</v>
      </c>
      <c r="AJ200" s="59">
        <f t="shared" si="127"/>
        <v>41729</v>
      </c>
      <c r="AK200" s="57">
        <f t="shared" si="128"/>
        <v>0</v>
      </c>
      <c r="AL200" s="57">
        <f t="shared" si="129"/>
        <v>1</v>
      </c>
      <c r="AM200" s="57">
        <f t="shared" si="130"/>
        <v>1900</v>
      </c>
      <c r="AN200" s="57">
        <f t="shared" si="131"/>
        <v>1900</v>
      </c>
      <c r="AO200" s="56" t="e">
        <f>DDB(D200,S200,M200,#REF!)</f>
        <v>#VALUE!</v>
      </c>
      <c r="AP200" s="59">
        <f t="shared" si="132"/>
        <v>0</v>
      </c>
      <c r="AQ200" s="60">
        <v>41730</v>
      </c>
      <c r="AR200" s="56">
        <f t="shared" si="141"/>
        <v>-41730</v>
      </c>
      <c r="AT200" s="58" t="e">
        <f t="shared" si="137"/>
        <v>#DIV/0!</v>
      </c>
      <c r="AU200" s="56">
        <f t="shared" si="138"/>
        <v>0</v>
      </c>
    </row>
  </sheetData>
  <sheetProtection formatCells="0" sort="0"/>
  <autoFilter ref="A2:AJ200">
    <filterColumn colId="6"/>
    <filterColumn colId="7"/>
    <filterColumn colId="8"/>
    <filterColumn colId="9"/>
    <filterColumn colId="13"/>
    <filterColumn colId="17"/>
    <filterColumn colId="19"/>
    <filterColumn colId="20"/>
    <filterColumn colId="21"/>
  </autoFilter>
  <mergeCells count="1">
    <mergeCell ref="A1:AG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4"/>
  <dimension ref="A1:AS200"/>
  <sheetViews>
    <sheetView workbookViewId="0">
      <selection activeCell="G10" sqref="G10"/>
    </sheetView>
  </sheetViews>
  <sheetFormatPr defaultRowHeight="15"/>
  <cols>
    <col min="1" max="1" width="8.28515625" style="11" bestFit="1" customWidth="1"/>
    <col min="2" max="24" width="9.140625" style="11"/>
    <col min="25" max="46" width="0" style="11" hidden="1" customWidth="1"/>
    <col min="47" max="16384" width="9.140625" style="11"/>
  </cols>
  <sheetData>
    <row r="1" spans="1:45">
      <c r="A1" s="99" t="s">
        <v>27</v>
      </c>
      <c r="B1" s="99"/>
      <c r="C1" s="99"/>
      <c r="D1" s="99"/>
      <c r="E1" s="99" t="s">
        <v>28</v>
      </c>
      <c r="F1" s="99"/>
      <c r="G1" s="99" t="s">
        <v>29</v>
      </c>
      <c r="H1" s="99"/>
      <c r="I1" s="99" t="s">
        <v>30</v>
      </c>
      <c r="J1" s="99"/>
    </row>
    <row r="2" spans="1:45">
      <c r="A2" s="99"/>
      <c r="B2" s="99"/>
      <c r="C2" s="99"/>
      <c r="D2" s="99"/>
      <c r="E2" s="17" t="s">
        <v>31</v>
      </c>
      <c r="F2" s="17" t="s">
        <v>32</v>
      </c>
      <c r="G2" s="17" t="s">
        <v>31</v>
      </c>
      <c r="H2" s="17" t="s">
        <v>32</v>
      </c>
      <c r="I2" s="17" t="s">
        <v>31</v>
      </c>
      <c r="J2" s="17" t="s">
        <v>32</v>
      </c>
    </row>
    <row r="3" spans="1:45">
      <c r="A3" s="99">
        <v>1</v>
      </c>
      <c r="B3" s="99"/>
      <c r="C3" s="99"/>
      <c r="D3" s="99"/>
      <c r="E3" s="17">
        <v>2</v>
      </c>
      <c r="F3" s="17">
        <v>3</v>
      </c>
      <c r="G3" s="18">
        <v>4</v>
      </c>
      <c r="H3" s="18">
        <v>5</v>
      </c>
      <c r="I3" s="17">
        <v>6</v>
      </c>
      <c r="J3" s="17">
        <v>7</v>
      </c>
      <c r="K3" s="16"/>
      <c r="R3" s="11">
        <f t="shared" ref="R3:R4" si="0">IF(J3="",IF(F3="",P3*H3*((DATE(AD3,3,31)-I3)+1)/365,P3*E3),E3*P3*AS3/365)</f>
        <v>0</v>
      </c>
      <c r="AS3" s="11">
        <f t="shared" ref="AS3:AS4" si="1">AQ3-AR3</f>
        <v>0</v>
      </c>
    </row>
    <row r="4" spans="1:45" ht="30">
      <c r="A4" s="19" t="s">
        <v>95</v>
      </c>
      <c r="B4" s="101" t="s">
        <v>96</v>
      </c>
      <c r="C4" s="105"/>
      <c r="D4" s="101"/>
      <c r="E4" s="20">
        <v>0.05</v>
      </c>
      <c r="F4" s="21">
        <v>1.6299999999999999E-2</v>
      </c>
      <c r="G4" s="22" t="s">
        <v>33</v>
      </c>
      <c r="H4" s="22">
        <v>490040</v>
      </c>
      <c r="I4" s="23" t="s">
        <v>351</v>
      </c>
      <c r="J4" s="23" t="s">
        <v>33</v>
      </c>
      <c r="K4" s="16"/>
      <c r="R4" s="11">
        <f t="shared" si="0"/>
        <v>0</v>
      </c>
      <c r="AS4" s="11">
        <f t="shared" si="1"/>
        <v>0</v>
      </c>
    </row>
    <row r="5" spans="1:45">
      <c r="A5" s="23" t="s">
        <v>34</v>
      </c>
      <c r="B5" s="101" t="s">
        <v>35</v>
      </c>
      <c r="C5" s="105"/>
      <c r="D5" s="101"/>
      <c r="E5" s="20">
        <v>3232444</v>
      </c>
      <c r="F5" s="21">
        <v>0.189</v>
      </c>
      <c r="G5" s="22">
        <v>5</v>
      </c>
      <c r="H5" s="22" t="s">
        <v>33</v>
      </c>
      <c r="I5" s="23" t="s">
        <v>33</v>
      </c>
      <c r="J5" s="23">
        <v>4000000</v>
      </c>
      <c r="K5" s="16">
        <v>41890</v>
      </c>
      <c r="R5" s="11">
        <f>IF(J5="",IF(F5="",P5*H5*((DATE(AD5,3,31)-I5)+1)/365,P5*E5),E5*P5*AS5/365)</f>
        <v>0</v>
      </c>
      <c r="AS5" s="11">
        <f>AQ5-AR5</f>
        <v>0</v>
      </c>
    </row>
    <row r="6" spans="1:45">
      <c r="A6" s="23" t="s">
        <v>36</v>
      </c>
      <c r="B6" s="101" t="s">
        <v>97</v>
      </c>
      <c r="C6" s="101"/>
      <c r="D6" s="101"/>
      <c r="E6" s="20">
        <v>1</v>
      </c>
      <c r="F6" s="20">
        <v>1</v>
      </c>
      <c r="G6" s="22" t="s">
        <v>33</v>
      </c>
      <c r="H6" s="22" t="s">
        <v>33</v>
      </c>
      <c r="I6" s="23" t="s">
        <v>33</v>
      </c>
      <c r="J6" s="23" t="s">
        <v>33</v>
      </c>
      <c r="K6" s="16"/>
      <c r="R6" s="11">
        <f t="shared" ref="R6:R69" si="2">IF(J6="",IF(F6="",P6*H6*((DATE(AD6,3,31)-I6)+1)/365,P6*E6),E6*P6*AS6/365)</f>
        <v>0</v>
      </c>
      <c r="AS6" s="11">
        <f t="shared" ref="AS6:AS69" si="3">AQ6-AR6</f>
        <v>0</v>
      </c>
    </row>
    <row r="7" spans="1:45">
      <c r="A7" s="101" t="s">
        <v>98</v>
      </c>
      <c r="B7" s="101"/>
      <c r="C7" s="101"/>
      <c r="D7" s="101"/>
      <c r="E7" s="23"/>
      <c r="F7" s="23"/>
      <c r="G7" s="22"/>
      <c r="H7" s="22"/>
      <c r="I7" s="23"/>
      <c r="J7" s="23"/>
      <c r="K7" s="16"/>
      <c r="R7" s="11">
        <f t="shared" si="2"/>
        <v>0</v>
      </c>
      <c r="AS7" s="11">
        <f t="shared" si="3"/>
        <v>0</v>
      </c>
    </row>
    <row r="8" spans="1:45" ht="18">
      <c r="A8" s="106" t="s">
        <v>99</v>
      </c>
      <c r="B8" s="106"/>
      <c r="C8" s="106"/>
      <c r="D8" s="106"/>
      <c r="E8" s="23"/>
      <c r="F8" s="23"/>
      <c r="G8" s="22"/>
      <c r="H8" s="22"/>
      <c r="I8" s="23"/>
      <c r="J8" s="23"/>
      <c r="K8" s="16"/>
      <c r="R8" s="11">
        <f t="shared" si="2"/>
        <v>0</v>
      </c>
      <c r="AS8" s="11">
        <f t="shared" si="3"/>
        <v>0</v>
      </c>
    </row>
    <row r="9" spans="1:45">
      <c r="A9" s="100" t="s">
        <v>37</v>
      </c>
      <c r="B9" s="100"/>
      <c r="C9" s="100"/>
      <c r="D9" s="100"/>
      <c r="E9" s="21">
        <v>0.1391</v>
      </c>
      <c r="F9" s="21">
        <v>4.7500000000000001E-2</v>
      </c>
      <c r="G9" s="22">
        <v>0.2087</v>
      </c>
      <c r="H9" s="22">
        <v>7.4200000000000002E-2</v>
      </c>
      <c r="I9" s="21">
        <v>0.2782</v>
      </c>
      <c r="J9" s="21">
        <v>0.10340000000000001</v>
      </c>
      <c r="K9" s="16"/>
      <c r="R9" s="11">
        <f t="shared" si="2"/>
        <v>0</v>
      </c>
      <c r="AS9" s="11">
        <f t="shared" si="3"/>
        <v>0</v>
      </c>
    </row>
    <row r="10" spans="1:45">
      <c r="A10" s="100" t="s">
        <v>38</v>
      </c>
      <c r="B10" s="100"/>
      <c r="C10" s="100"/>
      <c r="D10" s="100"/>
      <c r="E10" s="21">
        <v>0.15329999999999999</v>
      </c>
      <c r="F10" s="21">
        <v>5.28E-2</v>
      </c>
      <c r="G10" s="22" t="s">
        <v>33</v>
      </c>
      <c r="H10" s="22" t="s">
        <v>33</v>
      </c>
      <c r="I10" s="23" t="s">
        <v>33</v>
      </c>
      <c r="J10" s="23" t="s">
        <v>39</v>
      </c>
      <c r="K10" s="16"/>
      <c r="R10" s="11">
        <f t="shared" si="2"/>
        <v>0</v>
      </c>
      <c r="AS10" s="11">
        <f t="shared" si="3"/>
        <v>0</v>
      </c>
    </row>
    <row r="11" spans="1:45">
      <c r="A11" s="100" t="s">
        <v>40</v>
      </c>
      <c r="B11" s="100"/>
      <c r="C11" s="100"/>
      <c r="D11" s="100"/>
      <c r="E11" s="23"/>
      <c r="F11" s="23"/>
      <c r="G11" s="22"/>
      <c r="H11" s="22"/>
      <c r="I11" s="23"/>
      <c r="J11" s="23"/>
      <c r="K11" s="16"/>
      <c r="R11" s="11">
        <f t="shared" si="2"/>
        <v>0</v>
      </c>
      <c r="AS11" s="11">
        <f t="shared" si="3"/>
        <v>0</v>
      </c>
    </row>
    <row r="12" spans="1:45">
      <c r="A12" s="101" t="s">
        <v>100</v>
      </c>
      <c r="B12" s="101"/>
      <c r="C12" s="101"/>
      <c r="D12" s="23"/>
      <c r="E12" s="102">
        <v>0.2</v>
      </c>
      <c r="F12" s="103">
        <v>7.0699999999999999E-2</v>
      </c>
      <c r="G12" s="104" t="s">
        <v>33</v>
      </c>
      <c r="H12" s="104" t="s">
        <v>33</v>
      </c>
      <c r="I12" s="100" t="s">
        <v>33</v>
      </c>
      <c r="J12" s="100" t="s">
        <v>33</v>
      </c>
      <c r="K12" s="16"/>
      <c r="R12" s="11">
        <f t="shared" si="2"/>
        <v>0</v>
      </c>
      <c r="AS12" s="11">
        <f t="shared" si="3"/>
        <v>0</v>
      </c>
    </row>
    <row r="13" spans="1:45">
      <c r="A13" s="100" t="s">
        <v>41</v>
      </c>
      <c r="B13" s="100"/>
      <c r="C13" s="100"/>
      <c r="D13" s="100"/>
      <c r="E13" s="102"/>
      <c r="F13" s="103"/>
      <c r="G13" s="104"/>
      <c r="H13" s="104"/>
      <c r="I13" s="100"/>
      <c r="J13" s="100"/>
      <c r="K13" s="16"/>
      <c r="R13" s="11">
        <f t="shared" si="2"/>
        <v>0</v>
      </c>
      <c r="AS13" s="11">
        <f t="shared" si="3"/>
        <v>0</v>
      </c>
    </row>
    <row r="14" spans="1:45">
      <c r="A14" s="100" t="s">
        <v>42</v>
      </c>
      <c r="B14" s="100"/>
      <c r="C14" s="100"/>
      <c r="D14" s="100"/>
      <c r="E14" s="102"/>
      <c r="F14" s="103"/>
      <c r="G14" s="104"/>
      <c r="H14" s="104"/>
      <c r="I14" s="100"/>
      <c r="J14" s="100"/>
      <c r="K14" s="16"/>
      <c r="R14" s="11">
        <f t="shared" si="2"/>
        <v>0</v>
      </c>
      <c r="AS14" s="11">
        <f t="shared" si="3"/>
        <v>0</v>
      </c>
    </row>
    <row r="15" spans="1:45">
      <c r="A15" s="101" t="s">
        <v>101</v>
      </c>
      <c r="B15" s="101"/>
      <c r="C15" s="101"/>
      <c r="D15" s="23"/>
      <c r="E15" s="102"/>
      <c r="F15" s="103"/>
      <c r="G15" s="104"/>
      <c r="H15" s="104"/>
      <c r="I15" s="100"/>
      <c r="J15" s="100"/>
      <c r="K15" s="16"/>
      <c r="R15" s="11">
        <f t="shared" si="2"/>
        <v>0</v>
      </c>
      <c r="AS15" s="11">
        <f t="shared" si="3"/>
        <v>0</v>
      </c>
    </row>
    <row r="16" spans="1:45" ht="18">
      <c r="A16" s="106" t="s">
        <v>102</v>
      </c>
      <c r="B16" s="106"/>
      <c r="C16" s="106"/>
      <c r="D16" s="106"/>
      <c r="E16" s="20">
        <v>0.2</v>
      </c>
      <c r="F16" s="21">
        <v>7.0699999999999999E-2</v>
      </c>
      <c r="G16" s="22" t="s">
        <v>33</v>
      </c>
      <c r="H16" s="22" t="s">
        <v>33</v>
      </c>
      <c r="I16" s="23" t="s">
        <v>33</v>
      </c>
      <c r="J16" s="23" t="s">
        <v>33</v>
      </c>
      <c r="K16" s="16"/>
      <c r="R16" s="11">
        <f t="shared" si="2"/>
        <v>0</v>
      </c>
      <c r="AS16" s="11">
        <f t="shared" si="3"/>
        <v>0</v>
      </c>
    </row>
    <row r="17" spans="1:45">
      <c r="A17" s="101" t="s">
        <v>103</v>
      </c>
      <c r="B17" s="101"/>
      <c r="C17" s="101"/>
      <c r="D17" s="101"/>
      <c r="E17" s="20">
        <v>0.2</v>
      </c>
      <c r="F17" s="21">
        <v>7.0699999999999999E-2</v>
      </c>
      <c r="G17" s="22" t="s">
        <v>33</v>
      </c>
      <c r="H17" s="22" t="s">
        <v>33</v>
      </c>
      <c r="I17" s="23" t="s">
        <v>33</v>
      </c>
      <c r="J17" s="23" t="s">
        <v>33</v>
      </c>
      <c r="K17" s="16"/>
      <c r="R17" s="11">
        <f t="shared" si="2"/>
        <v>0</v>
      </c>
      <c r="AS17" s="11">
        <f t="shared" si="3"/>
        <v>0</v>
      </c>
    </row>
    <row r="18" spans="1:45">
      <c r="A18" s="101" t="s">
        <v>104</v>
      </c>
      <c r="B18" s="101"/>
      <c r="C18" s="101"/>
      <c r="D18" s="101"/>
      <c r="E18" s="21">
        <v>0.25890000000000002</v>
      </c>
      <c r="F18" s="21">
        <v>9.5000000000000001E-2</v>
      </c>
      <c r="G18" s="22" t="s">
        <v>33</v>
      </c>
      <c r="H18" s="22" t="s">
        <v>33</v>
      </c>
      <c r="I18" s="23" t="s">
        <v>33</v>
      </c>
      <c r="J18" s="23" t="s">
        <v>33</v>
      </c>
      <c r="K18" s="16"/>
      <c r="R18" s="11">
        <f t="shared" si="2"/>
        <v>0</v>
      </c>
      <c r="AS18" s="11">
        <f t="shared" si="3"/>
        <v>0</v>
      </c>
    </row>
    <row r="19" spans="1:45">
      <c r="A19" s="101" t="s">
        <v>105</v>
      </c>
      <c r="B19" s="101"/>
      <c r="C19" s="101"/>
      <c r="D19" s="101"/>
      <c r="E19" s="20">
        <v>0.2</v>
      </c>
      <c r="F19" s="21">
        <v>7.0699999999999999E-2</v>
      </c>
      <c r="G19" s="22" t="s">
        <v>33</v>
      </c>
      <c r="H19" s="22" t="s">
        <v>33</v>
      </c>
      <c r="I19" s="23" t="s">
        <v>33</v>
      </c>
      <c r="J19" s="23" t="s">
        <v>33</v>
      </c>
      <c r="K19" s="16"/>
      <c r="R19" s="11">
        <f t="shared" si="2"/>
        <v>0</v>
      </c>
      <c r="AS19" s="11">
        <f t="shared" si="3"/>
        <v>0</v>
      </c>
    </row>
    <row r="20" spans="1:45">
      <c r="A20" s="101" t="s">
        <v>106</v>
      </c>
      <c r="B20" s="101"/>
      <c r="C20" s="101"/>
      <c r="D20" s="101"/>
      <c r="E20" s="20">
        <v>0.2</v>
      </c>
      <c r="F20" s="21">
        <v>7.0699999999999999E-2</v>
      </c>
      <c r="G20" s="22" t="s">
        <v>33</v>
      </c>
      <c r="H20" s="22" t="s">
        <v>33</v>
      </c>
      <c r="I20" s="23" t="s">
        <v>33</v>
      </c>
      <c r="J20" s="23" t="s">
        <v>33</v>
      </c>
      <c r="K20" s="16"/>
      <c r="R20" s="11">
        <f t="shared" si="2"/>
        <v>0</v>
      </c>
      <c r="AS20" s="11">
        <f t="shared" si="3"/>
        <v>0</v>
      </c>
    </row>
    <row r="21" spans="1:45">
      <c r="A21" s="101" t="s">
        <v>107</v>
      </c>
      <c r="B21" s="101"/>
      <c r="C21" s="101"/>
      <c r="D21" s="101"/>
      <c r="E21" s="20">
        <v>0.2</v>
      </c>
      <c r="F21" s="21">
        <v>7.0699999999999999E-2</v>
      </c>
      <c r="G21" s="22">
        <v>0.3</v>
      </c>
      <c r="H21" s="22">
        <v>0.11310000000000001</v>
      </c>
      <c r="I21" s="20">
        <v>0.4</v>
      </c>
      <c r="J21" s="21">
        <v>0.16209999999999999</v>
      </c>
      <c r="K21" s="16"/>
      <c r="R21" s="11">
        <f t="shared" si="2"/>
        <v>0</v>
      </c>
      <c r="AS21" s="11">
        <f t="shared" si="3"/>
        <v>0</v>
      </c>
    </row>
    <row r="22" spans="1:45" ht="30">
      <c r="A22" s="101" t="s">
        <v>108</v>
      </c>
      <c r="B22" s="101"/>
      <c r="C22" s="101"/>
      <c r="D22" s="101"/>
      <c r="E22" s="21">
        <v>0.15620000000000001</v>
      </c>
      <c r="F22" s="21">
        <v>5.3800000000000001E-2</v>
      </c>
      <c r="G22" s="22">
        <v>0.23419999999999999</v>
      </c>
      <c r="H22" s="22">
        <v>8.4599999999999995E-2</v>
      </c>
      <c r="I22" s="21">
        <v>0.31230000000000002</v>
      </c>
      <c r="J22" s="23" t="s">
        <v>43</v>
      </c>
      <c r="K22" s="16"/>
      <c r="R22" s="11">
        <f t="shared" si="2"/>
        <v>0</v>
      </c>
      <c r="AS22" s="11">
        <f t="shared" si="3"/>
        <v>0</v>
      </c>
    </row>
    <row r="23" spans="1:45">
      <c r="A23" s="101" t="s">
        <v>109</v>
      </c>
      <c r="B23" s="101"/>
      <c r="C23" s="101"/>
      <c r="D23" s="101"/>
      <c r="E23" s="21">
        <v>0.16200000000000001</v>
      </c>
      <c r="F23" s="23" t="s">
        <v>44</v>
      </c>
      <c r="G23" s="22"/>
      <c r="H23" s="22"/>
      <c r="I23" s="23"/>
      <c r="J23" s="23"/>
      <c r="K23" s="16"/>
      <c r="R23" s="11">
        <f t="shared" si="2"/>
        <v>0</v>
      </c>
      <c r="AS23" s="11">
        <f t="shared" si="3"/>
        <v>0</v>
      </c>
    </row>
    <row r="24" spans="1:45">
      <c r="A24" s="101" t="s">
        <v>110</v>
      </c>
      <c r="B24" s="101"/>
      <c r="C24" s="101"/>
      <c r="D24" s="23"/>
      <c r="E24" s="102">
        <v>0.3</v>
      </c>
      <c r="F24" s="103">
        <v>0.11310000000000001</v>
      </c>
      <c r="G24" s="104" t="s">
        <v>33</v>
      </c>
      <c r="H24" s="104" t="s">
        <v>33</v>
      </c>
      <c r="I24" s="100" t="s">
        <v>33</v>
      </c>
      <c r="J24" s="100" t="s">
        <v>33</v>
      </c>
      <c r="K24" s="16"/>
      <c r="R24" s="11">
        <f t="shared" si="2"/>
        <v>0</v>
      </c>
      <c r="AS24" s="11">
        <f t="shared" si="3"/>
        <v>0</v>
      </c>
    </row>
    <row r="25" spans="1:45">
      <c r="A25" s="101" t="s">
        <v>111</v>
      </c>
      <c r="B25" s="101"/>
      <c r="C25" s="101"/>
      <c r="D25" s="101"/>
      <c r="E25" s="102"/>
      <c r="F25" s="103"/>
      <c r="G25" s="104"/>
      <c r="H25" s="104"/>
      <c r="I25" s="100"/>
      <c r="J25" s="100"/>
      <c r="K25" s="16"/>
      <c r="R25" s="11">
        <f t="shared" si="2"/>
        <v>0</v>
      </c>
      <c r="AS25" s="11">
        <f t="shared" si="3"/>
        <v>0</v>
      </c>
    </row>
    <row r="26" spans="1:45">
      <c r="A26" s="101" t="s">
        <v>112</v>
      </c>
      <c r="B26" s="101"/>
      <c r="C26" s="101"/>
      <c r="D26" s="101"/>
      <c r="E26" s="102"/>
      <c r="F26" s="103"/>
      <c r="G26" s="104"/>
      <c r="H26" s="104"/>
      <c r="I26" s="100"/>
      <c r="J26" s="100"/>
      <c r="K26" s="16"/>
      <c r="R26" s="11">
        <f t="shared" si="2"/>
        <v>0</v>
      </c>
      <c r="AS26" s="11">
        <f t="shared" si="3"/>
        <v>0</v>
      </c>
    </row>
    <row r="27" spans="1:45">
      <c r="A27" s="101" t="s">
        <v>113</v>
      </c>
      <c r="B27" s="101"/>
      <c r="C27" s="101"/>
      <c r="D27" s="101"/>
      <c r="E27" s="102"/>
      <c r="F27" s="103"/>
      <c r="G27" s="104"/>
      <c r="H27" s="104"/>
      <c r="I27" s="100"/>
      <c r="J27" s="100"/>
      <c r="K27" s="16"/>
      <c r="R27" s="11">
        <f t="shared" si="2"/>
        <v>0</v>
      </c>
      <c r="AS27" s="11">
        <f t="shared" si="3"/>
        <v>0</v>
      </c>
    </row>
    <row r="28" spans="1:45">
      <c r="A28" s="101" t="s">
        <v>114</v>
      </c>
      <c r="B28" s="101"/>
      <c r="C28" s="101"/>
      <c r="D28" s="101"/>
      <c r="E28" s="102"/>
      <c r="F28" s="103"/>
      <c r="G28" s="104"/>
      <c r="H28" s="104"/>
      <c r="I28" s="100"/>
      <c r="J28" s="100"/>
      <c r="K28" s="16"/>
      <c r="R28" s="11">
        <f t="shared" si="2"/>
        <v>0</v>
      </c>
      <c r="AS28" s="11">
        <f t="shared" si="3"/>
        <v>0</v>
      </c>
    </row>
    <row r="29" spans="1:45">
      <c r="A29" s="101" t="s">
        <v>115</v>
      </c>
      <c r="B29" s="101"/>
      <c r="C29" s="101"/>
      <c r="D29" s="101"/>
      <c r="E29" s="102"/>
      <c r="F29" s="103"/>
      <c r="G29" s="104"/>
      <c r="H29" s="104"/>
      <c r="I29" s="100"/>
      <c r="J29" s="100"/>
      <c r="K29" s="16"/>
      <c r="R29" s="11">
        <f t="shared" si="2"/>
        <v>0</v>
      </c>
      <c r="AS29" s="11">
        <f t="shared" si="3"/>
        <v>0</v>
      </c>
    </row>
    <row r="30" spans="1:45">
      <c r="A30" s="101" t="s">
        <v>116</v>
      </c>
      <c r="B30" s="101"/>
      <c r="C30" s="101"/>
      <c r="D30" s="101"/>
      <c r="E30" s="102"/>
      <c r="F30" s="103"/>
      <c r="G30" s="104"/>
      <c r="H30" s="104"/>
      <c r="I30" s="100"/>
      <c r="J30" s="100"/>
      <c r="K30" s="16"/>
      <c r="R30" s="11">
        <f t="shared" si="2"/>
        <v>0</v>
      </c>
      <c r="AS30" s="11">
        <f t="shared" si="3"/>
        <v>0</v>
      </c>
    </row>
    <row r="31" spans="1:45">
      <c r="A31" s="101" t="s">
        <v>117</v>
      </c>
      <c r="B31" s="101"/>
      <c r="C31" s="101"/>
      <c r="D31" s="101"/>
      <c r="E31" s="102"/>
      <c r="F31" s="103"/>
      <c r="G31" s="104"/>
      <c r="H31" s="104"/>
      <c r="I31" s="100"/>
      <c r="J31" s="100"/>
      <c r="K31" s="16"/>
      <c r="R31" s="11">
        <f t="shared" si="2"/>
        <v>0</v>
      </c>
      <c r="AS31" s="11">
        <f t="shared" si="3"/>
        <v>0</v>
      </c>
    </row>
    <row r="32" spans="1:45">
      <c r="A32" s="101" t="s">
        <v>118</v>
      </c>
      <c r="B32" s="101"/>
      <c r="C32" s="101"/>
      <c r="D32" s="101"/>
      <c r="E32" s="102"/>
      <c r="F32" s="103"/>
      <c r="G32" s="104"/>
      <c r="H32" s="104"/>
      <c r="I32" s="100"/>
      <c r="J32" s="100"/>
      <c r="K32" s="16"/>
      <c r="R32" s="11">
        <f t="shared" si="2"/>
        <v>0</v>
      </c>
      <c r="AS32" s="11">
        <f t="shared" si="3"/>
        <v>0</v>
      </c>
    </row>
    <row r="33" spans="1:45">
      <c r="A33" s="101" t="s">
        <v>119</v>
      </c>
      <c r="B33" s="101"/>
      <c r="C33" s="101"/>
      <c r="D33" s="101"/>
      <c r="E33" s="102"/>
      <c r="F33" s="103"/>
      <c r="G33" s="104"/>
      <c r="H33" s="104"/>
      <c r="I33" s="100"/>
      <c r="J33" s="100"/>
      <c r="K33" s="16"/>
      <c r="R33" s="11">
        <f t="shared" si="2"/>
        <v>0</v>
      </c>
      <c r="AS33" s="11">
        <f t="shared" si="3"/>
        <v>0</v>
      </c>
    </row>
    <row r="34" spans="1:45">
      <c r="A34" s="101" t="s">
        <v>120</v>
      </c>
      <c r="B34" s="101"/>
      <c r="C34" s="101"/>
      <c r="D34" s="23"/>
      <c r="E34" s="102"/>
      <c r="F34" s="103"/>
      <c r="G34" s="104"/>
      <c r="H34" s="104"/>
      <c r="I34" s="100"/>
      <c r="J34" s="100"/>
      <c r="K34" s="16"/>
      <c r="R34" s="11">
        <f t="shared" si="2"/>
        <v>0</v>
      </c>
      <c r="AS34" s="11">
        <f t="shared" si="3"/>
        <v>0</v>
      </c>
    </row>
    <row r="35" spans="1:45">
      <c r="A35" s="101" t="s">
        <v>121</v>
      </c>
      <c r="B35" s="101"/>
      <c r="C35" s="101"/>
      <c r="D35" s="101"/>
      <c r="E35" s="20">
        <v>0.3</v>
      </c>
      <c r="F35" s="21">
        <v>0.11310000000000001</v>
      </c>
      <c r="G35" s="22">
        <v>0.45</v>
      </c>
      <c r="H35" s="22">
        <v>0.18959999999999999</v>
      </c>
      <c r="I35" s="20">
        <v>0.6</v>
      </c>
      <c r="J35" s="21">
        <v>0.29049999999999998</v>
      </c>
      <c r="K35" s="16"/>
      <c r="R35" s="11">
        <f t="shared" si="2"/>
        <v>0</v>
      </c>
      <c r="AS35" s="11">
        <f t="shared" si="3"/>
        <v>0</v>
      </c>
    </row>
    <row r="36" spans="1:45">
      <c r="A36" s="101" t="s">
        <v>122</v>
      </c>
      <c r="B36" s="101"/>
      <c r="C36" s="101"/>
      <c r="D36" s="23"/>
      <c r="E36" s="23"/>
      <c r="F36" s="23"/>
      <c r="G36" s="22"/>
      <c r="H36" s="22"/>
      <c r="I36" s="23"/>
      <c r="J36" s="23"/>
      <c r="K36" s="16"/>
      <c r="R36" s="11">
        <f t="shared" si="2"/>
        <v>0</v>
      </c>
      <c r="AS36" s="11">
        <f t="shared" si="3"/>
        <v>0</v>
      </c>
    </row>
    <row r="37" spans="1:45">
      <c r="A37" s="101" t="s">
        <v>123</v>
      </c>
      <c r="B37" s="101"/>
      <c r="C37" s="101"/>
      <c r="D37" s="101"/>
      <c r="E37" s="102">
        <v>0.4</v>
      </c>
      <c r="F37" s="103">
        <v>0.16209999999999999</v>
      </c>
      <c r="G37" s="104" t="s">
        <v>33</v>
      </c>
      <c r="H37" s="104" t="s">
        <v>33</v>
      </c>
      <c r="I37" s="100" t="s">
        <v>33</v>
      </c>
      <c r="J37" s="100" t="s">
        <v>33</v>
      </c>
      <c r="K37" s="16"/>
      <c r="R37" s="11">
        <f t="shared" si="2"/>
        <v>0</v>
      </c>
      <c r="AS37" s="11">
        <f t="shared" si="3"/>
        <v>0</v>
      </c>
    </row>
    <row r="38" spans="1:45">
      <c r="A38" s="101" t="s">
        <v>124</v>
      </c>
      <c r="B38" s="101"/>
      <c r="C38" s="101"/>
      <c r="D38" s="101"/>
      <c r="E38" s="102"/>
      <c r="F38" s="103"/>
      <c r="G38" s="104"/>
      <c r="H38" s="104"/>
      <c r="I38" s="100"/>
      <c r="J38" s="100"/>
      <c r="K38" s="16"/>
      <c r="R38" s="11">
        <f t="shared" si="2"/>
        <v>0</v>
      </c>
      <c r="AS38" s="11">
        <f t="shared" si="3"/>
        <v>0</v>
      </c>
    </row>
    <row r="39" spans="1:45">
      <c r="A39" s="101" t="s">
        <v>125</v>
      </c>
      <c r="B39" s="101"/>
      <c r="C39" s="101"/>
      <c r="D39" s="101"/>
      <c r="E39" s="102">
        <v>0.4</v>
      </c>
      <c r="F39" s="103">
        <v>0.16209999999999999</v>
      </c>
      <c r="G39" s="104" t="s">
        <v>33</v>
      </c>
      <c r="H39" s="104" t="s">
        <v>33</v>
      </c>
      <c r="I39" s="100" t="s">
        <v>33</v>
      </c>
      <c r="J39" s="100" t="s">
        <v>33</v>
      </c>
      <c r="K39" s="16"/>
      <c r="R39" s="11">
        <f t="shared" si="2"/>
        <v>0</v>
      </c>
      <c r="AS39" s="11">
        <f t="shared" si="3"/>
        <v>0</v>
      </c>
    </row>
    <row r="40" spans="1:45">
      <c r="A40" s="101" t="s">
        <v>126</v>
      </c>
      <c r="B40" s="101"/>
      <c r="C40" s="101"/>
      <c r="D40" s="23"/>
      <c r="E40" s="102"/>
      <c r="F40" s="103"/>
      <c r="G40" s="104"/>
      <c r="H40" s="104"/>
      <c r="I40" s="100"/>
      <c r="J40" s="100"/>
      <c r="K40" s="16"/>
      <c r="R40" s="11">
        <f t="shared" si="2"/>
        <v>0</v>
      </c>
      <c r="AS40" s="11">
        <f t="shared" si="3"/>
        <v>0</v>
      </c>
    </row>
    <row r="41" spans="1:45">
      <c r="A41" s="101" t="s">
        <v>127</v>
      </c>
      <c r="B41" s="101"/>
      <c r="C41" s="101"/>
      <c r="D41" s="101"/>
      <c r="E41" s="102">
        <v>1</v>
      </c>
      <c r="F41" s="102">
        <v>1</v>
      </c>
      <c r="G41" s="104" t="s">
        <v>33</v>
      </c>
      <c r="H41" s="104" t="s">
        <v>33</v>
      </c>
      <c r="I41" s="100" t="s">
        <v>33</v>
      </c>
      <c r="J41" s="100" t="s">
        <v>33</v>
      </c>
      <c r="K41" s="16"/>
      <c r="R41" s="11">
        <f t="shared" si="2"/>
        <v>0</v>
      </c>
      <c r="AS41" s="11">
        <f t="shared" si="3"/>
        <v>0</v>
      </c>
    </row>
    <row r="42" spans="1:45">
      <c r="A42" s="101" t="s">
        <v>128</v>
      </c>
      <c r="B42" s="101"/>
      <c r="C42" s="101"/>
      <c r="D42" s="101"/>
      <c r="E42" s="102"/>
      <c r="F42" s="102"/>
      <c r="G42" s="104"/>
      <c r="H42" s="104"/>
      <c r="I42" s="100"/>
      <c r="J42" s="100"/>
      <c r="K42" s="16"/>
      <c r="R42" s="11">
        <f t="shared" si="2"/>
        <v>0</v>
      </c>
      <c r="AS42" s="11">
        <f t="shared" si="3"/>
        <v>0</v>
      </c>
    </row>
    <row r="43" spans="1:45">
      <c r="A43" s="101" t="s">
        <v>129</v>
      </c>
      <c r="B43" s="101"/>
      <c r="C43" s="101"/>
      <c r="D43" s="101"/>
      <c r="E43" s="102"/>
      <c r="F43" s="102"/>
      <c r="G43" s="104"/>
      <c r="H43" s="104"/>
      <c r="I43" s="100"/>
      <c r="J43" s="100"/>
      <c r="K43" s="16"/>
      <c r="R43" s="11">
        <f t="shared" si="2"/>
        <v>0</v>
      </c>
      <c r="AS43" s="11">
        <f t="shared" si="3"/>
        <v>0</v>
      </c>
    </row>
    <row r="44" spans="1:45">
      <c r="A44" s="101" t="s">
        <v>130</v>
      </c>
      <c r="B44" s="101"/>
      <c r="C44" s="100"/>
      <c r="D44" s="100"/>
      <c r="E44" s="102"/>
      <c r="F44" s="102"/>
      <c r="G44" s="104"/>
      <c r="H44" s="104"/>
      <c r="I44" s="100"/>
      <c r="J44" s="100"/>
      <c r="K44" s="16"/>
      <c r="R44" s="11">
        <f t="shared" si="2"/>
        <v>0</v>
      </c>
      <c r="AS44" s="11">
        <f t="shared" si="3"/>
        <v>0</v>
      </c>
    </row>
    <row r="45" spans="1:45">
      <c r="A45" s="101" t="s">
        <v>131</v>
      </c>
      <c r="B45" s="101"/>
      <c r="C45" s="101"/>
      <c r="D45" s="101"/>
      <c r="E45" s="20">
        <v>0.27</v>
      </c>
      <c r="F45" s="20">
        <v>0.1</v>
      </c>
      <c r="G45" s="22" t="s">
        <v>33</v>
      </c>
      <c r="H45" s="22" t="s">
        <v>33</v>
      </c>
      <c r="I45" s="23" t="s">
        <v>33</v>
      </c>
      <c r="J45" s="23" t="s">
        <v>33</v>
      </c>
      <c r="K45" s="16"/>
      <c r="R45" s="11">
        <f t="shared" si="2"/>
        <v>0</v>
      </c>
      <c r="AS45" s="11">
        <f t="shared" si="3"/>
        <v>0</v>
      </c>
    </row>
    <row r="46" spans="1:45">
      <c r="A46" s="101" t="s">
        <v>132</v>
      </c>
      <c r="B46" s="101"/>
      <c r="C46" s="101"/>
      <c r="D46" s="23"/>
      <c r="E46" s="102">
        <v>1</v>
      </c>
      <c r="F46" s="102">
        <v>1</v>
      </c>
      <c r="G46" s="104" t="s">
        <v>33</v>
      </c>
      <c r="H46" s="104" t="s">
        <v>33</v>
      </c>
      <c r="I46" s="100" t="s">
        <v>33</v>
      </c>
      <c r="J46" s="100" t="s">
        <v>33</v>
      </c>
      <c r="K46" s="16"/>
      <c r="R46" s="11">
        <f t="shared" si="2"/>
        <v>0</v>
      </c>
      <c r="AS46" s="11">
        <f t="shared" si="3"/>
        <v>0</v>
      </c>
    </row>
    <row r="47" spans="1:45">
      <c r="A47" s="101" t="s">
        <v>133</v>
      </c>
      <c r="B47" s="101"/>
      <c r="C47" s="101"/>
      <c r="D47" s="101"/>
      <c r="E47" s="102"/>
      <c r="F47" s="102"/>
      <c r="G47" s="104"/>
      <c r="H47" s="104"/>
      <c r="I47" s="100"/>
      <c r="J47" s="100"/>
      <c r="K47" s="16"/>
      <c r="R47" s="11">
        <f t="shared" si="2"/>
        <v>0</v>
      </c>
      <c r="AS47" s="11">
        <f t="shared" si="3"/>
        <v>0</v>
      </c>
    </row>
    <row r="48" spans="1:45">
      <c r="A48" s="101" t="s">
        <v>134</v>
      </c>
      <c r="B48" s="101"/>
      <c r="C48" s="101"/>
      <c r="D48" s="101"/>
      <c r="E48" s="102"/>
      <c r="F48" s="102"/>
      <c r="G48" s="104"/>
      <c r="H48" s="104"/>
      <c r="I48" s="100"/>
      <c r="J48" s="100"/>
      <c r="K48" s="16"/>
      <c r="R48" s="11">
        <f t="shared" si="2"/>
        <v>0</v>
      </c>
      <c r="AS48" s="11">
        <f t="shared" si="3"/>
        <v>0</v>
      </c>
    </row>
    <row r="49" spans="1:45">
      <c r="A49" s="101" t="s">
        <v>135</v>
      </c>
      <c r="B49" s="101"/>
      <c r="C49" s="101"/>
      <c r="D49" s="101"/>
      <c r="E49" s="102"/>
      <c r="F49" s="102"/>
      <c r="G49" s="104"/>
      <c r="H49" s="104"/>
      <c r="I49" s="100"/>
      <c r="J49" s="100"/>
      <c r="K49" s="16"/>
      <c r="R49" s="11">
        <f t="shared" si="2"/>
        <v>0</v>
      </c>
      <c r="AS49" s="11">
        <f t="shared" si="3"/>
        <v>0</v>
      </c>
    </row>
    <row r="50" spans="1:45">
      <c r="A50" s="100" t="s">
        <v>45</v>
      </c>
      <c r="B50" s="100"/>
      <c r="C50" s="100"/>
      <c r="D50" s="100"/>
      <c r="E50" s="102"/>
      <c r="F50" s="102"/>
      <c r="G50" s="104"/>
      <c r="H50" s="104"/>
      <c r="I50" s="100"/>
      <c r="J50" s="100"/>
      <c r="K50" s="16"/>
      <c r="R50" s="11">
        <f t="shared" si="2"/>
        <v>0</v>
      </c>
      <c r="AS50" s="11">
        <f t="shared" si="3"/>
        <v>0</v>
      </c>
    </row>
    <row r="51" spans="1:45">
      <c r="A51" s="100" t="s">
        <v>46</v>
      </c>
      <c r="B51" s="100"/>
      <c r="C51" s="100"/>
      <c r="D51" s="100"/>
      <c r="E51" s="102"/>
      <c r="F51" s="102"/>
      <c r="G51" s="104"/>
      <c r="H51" s="104"/>
      <c r="I51" s="100"/>
      <c r="J51" s="100"/>
      <c r="K51" s="16"/>
      <c r="R51" s="11">
        <f t="shared" si="2"/>
        <v>0</v>
      </c>
      <c r="AS51" s="11">
        <f t="shared" si="3"/>
        <v>0</v>
      </c>
    </row>
    <row r="52" spans="1:45">
      <c r="A52" s="101" t="s">
        <v>136</v>
      </c>
      <c r="B52" s="101"/>
      <c r="C52" s="101"/>
      <c r="D52" s="101"/>
      <c r="E52" s="102"/>
      <c r="F52" s="102"/>
      <c r="G52" s="104"/>
      <c r="H52" s="104"/>
      <c r="I52" s="100"/>
      <c r="J52" s="100"/>
      <c r="K52" s="16"/>
      <c r="R52" s="11">
        <f t="shared" si="2"/>
        <v>0</v>
      </c>
      <c r="AS52" s="11">
        <f t="shared" si="3"/>
        <v>0</v>
      </c>
    </row>
    <row r="53" spans="1:45">
      <c r="A53" s="101" t="s">
        <v>137</v>
      </c>
      <c r="B53" s="101"/>
      <c r="C53" s="101"/>
      <c r="D53" s="23"/>
      <c r="E53" s="102"/>
      <c r="F53" s="102"/>
      <c r="G53" s="104"/>
      <c r="H53" s="104"/>
      <c r="I53" s="100"/>
      <c r="J53" s="100"/>
      <c r="K53" s="16"/>
      <c r="R53" s="11">
        <f t="shared" si="2"/>
        <v>0</v>
      </c>
      <c r="AS53" s="11">
        <f t="shared" si="3"/>
        <v>0</v>
      </c>
    </row>
    <row r="54" spans="1:45">
      <c r="A54" s="101" t="s">
        <v>47</v>
      </c>
      <c r="B54" s="101"/>
      <c r="C54" s="101"/>
      <c r="D54" s="101"/>
      <c r="E54" s="23"/>
      <c r="F54" s="23"/>
      <c r="G54" s="22"/>
      <c r="H54" s="22"/>
      <c r="I54" s="23"/>
      <c r="J54" s="23"/>
      <c r="K54" s="16"/>
      <c r="R54" s="11">
        <f t="shared" si="2"/>
        <v>0</v>
      </c>
      <c r="AS54" s="11">
        <f t="shared" si="3"/>
        <v>0</v>
      </c>
    </row>
    <row r="55" spans="1:45" ht="18">
      <c r="A55" s="106" t="s">
        <v>138</v>
      </c>
      <c r="B55" s="106"/>
      <c r="C55" s="106"/>
      <c r="D55" s="106"/>
      <c r="E55" s="21">
        <v>0.18099999999999999</v>
      </c>
      <c r="F55" s="21">
        <v>6.3299999999999995E-2</v>
      </c>
      <c r="G55" s="22" t="s">
        <v>33</v>
      </c>
      <c r="H55" s="22" t="s">
        <v>33</v>
      </c>
      <c r="I55" s="23" t="s">
        <v>33</v>
      </c>
      <c r="J55" s="23" t="s">
        <v>33</v>
      </c>
      <c r="K55" s="16"/>
      <c r="R55" s="11">
        <f t="shared" si="2"/>
        <v>0</v>
      </c>
      <c r="AS55" s="11">
        <f t="shared" si="3"/>
        <v>0</v>
      </c>
    </row>
    <row r="56" spans="1:45">
      <c r="A56" s="101" t="s">
        <v>139</v>
      </c>
      <c r="B56" s="101"/>
      <c r="C56" s="101"/>
      <c r="D56" s="101"/>
      <c r="E56" s="23"/>
      <c r="F56" s="23"/>
      <c r="G56" s="22"/>
      <c r="H56" s="22"/>
      <c r="I56" s="23"/>
      <c r="J56" s="23"/>
      <c r="K56" s="16"/>
      <c r="R56" s="11">
        <f t="shared" si="2"/>
        <v>0</v>
      </c>
      <c r="AS56" s="11">
        <f t="shared" si="3"/>
        <v>0</v>
      </c>
    </row>
    <row r="57" spans="1:45">
      <c r="A57" s="101" t="s">
        <v>48</v>
      </c>
      <c r="B57" s="101"/>
      <c r="C57" s="101"/>
      <c r="D57" s="101"/>
      <c r="E57" s="23"/>
      <c r="F57" s="23"/>
      <c r="G57" s="22"/>
      <c r="H57" s="22"/>
      <c r="I57" s="23"/>
      <c r="J57" s="23"/>
      <c r="K57" s="16"/>
      <c r="R57" s="11">
        <f t="shared" si="2"/>
        <v>0</v>
      </c>
      <c r="AS57" s="11">
        <f t="shared" si="3"/>
        <v>0</v>
      </c>
    </row>
    <row r="58" spans="1:45">
      <c r="A58" s="101" t="s">
        <v>140</v>
      </c>
      <c r="B58" s="101"/>
      <c r="C58" s="101"/>
      <c r="D58" s="101"/>
      <c r="E58" s="21">
        <v>0.25879999999999997</v>
      </c>
      <c r="F58" s="21">
        <v>9.5000000000000001E-2</v>
      </c>
      <c r="G58" s="22" t="s">
        <v>33</v>
      </c>
      <c r="H58" s="22" t="s">
        <v>33</v>
      </c>
      <c r="I58" s="23" t="s">
        <v>33</v>
      </c>
      <c r="J58" s="23" t="s">
        <v>33</v>
      </c>
      <c r="K58" s="16"/>
      <c r="R58" s="11">
        <f t="shared" si="2"/>
        <v>0</v>
      </c>
      <c r="AS58" s="11">
        <f t="shared" si="3"/>
        <v>0</v>
      </c>
    </row>
    <row r="59" spans="1:45">
      <c r="A59" s="100" t="s">
        <v>49</v>
      </c>
      <c r="B59" s="100"/>
      <c r="C59" s="100"/>
      <c r="D59" s="100"/>
      <c r="E59" s="23"/>
      <c r="F59" s="23"/>
      <c r="G59" s="22"/>
      <c r="H59" s="22"/>
      <c r="I59" s="23"/>
      <c r="J59" s="23"/>
      <c r="K59" s="16"/>
      <c r="R59" s="11">
        <f t="shared" si="2"/>
        <v>0</v>
      </c>
      <c r="AS59" s="11">
        <f t="shared" si="3"/>
        <v>0</v>
      </c>
    </row>
    <row r="60" spans="1:45">
      <c r="A60" s="100" t="s">
        <v>50</v>
      </c>
      <c r="B60" s="100"/>
      <c r="C60" s="100"/>
      <c r="D60" s="100"/>
      <c r="E60" s="21">
        <v>0.27050000000000002</v>
      </c>
      <c r="F60" s="20">
        <v>0.1</v>
      </c>
      <c r="G60" s="22" t="s">
        <v>33</v>
      </c>
      <c r="H60" s="22" t="s">
        <v>33</v>
      </c>
      <c r="I60" s="23" t="s">
        <v>33</v>
      </c>
      <c r="J60" s="23" t="s">
        <v>33</v>
      </c>
      <c r="K60" s="16"/>
      <c r="R60" s="11">
        <f t="shared" si="2"/>
        <v>0</v>
      </c>
      <c r="AS60" s="11">
        <f t="shared" si="3"/>
        <v>0</v>
      </c>
    </row>
    <row r="61" spans="1:45">
      <c r="A61" s="100" t="s">
        <v>51</v>
      </c>
      <c r="B61" s="100"/>
      <c r="C61" s="100"/>
      <c r="D61" s="100"/>
      <c r="E61" s="21">
        <v>0.19800000000000001</v>
      </c>
      <c r="F61" s="20">
        <v>7.0000000000000007E-2</v>
      </c>
      <c r="G61" s="22" t="s">
        <v>33</v>
      </c>
      <c r="H61" s="22" t="s">
        <v>33</v>
      </c>
      <c r="I61" s="23" t="s">
        <v>33</v>
      </c>
      <c r="J61" s="23" t="s">
        <v>33</v>
      </c>
      <c r="K61" s="16"/>
      <c r="R61" s="11">
        <f t="shared" si="2"/>
        <v>0</v>
      </c>
      <c r="AS61" s="11">
        <f t="shared" si="3"/>
        <v>0</v>
      </c>
    </row>
    <row r="62" spans="1:45">
      <c r="A62" s="101" t="s">
        <v>141</v>
      </c>
      <c r="B62" s="101"/>
      <c r="C62" s="101"/>
      <c r="D62" s="101"/>
      <c r="E62" s="21">
        <v>0.14599999999999999</v>
      </c>
      <c r="F62" s="20">
        <v>0.05</v>
      </c>
      <c r="G62" s="22" t="s">
        <v>33</v>
      </c>
      <c r="H62" s="22" t="s">
        <v>33</v>
      </c>
      <c r="I62" s="23" t="s">
        <v>33</v>
      </c>
      <c r="J62" s="23" t="s">
        <v>33</v>
      </c>
      <c r="K62" s="16"/>
      <c r="R62" s="11">
        <f t="shared" si="2"/>
        <v>0</v>
      </c>
      <c r="AS62" s="11">
        <f t="shared" si="3"/>
        <v>0</v>
      </c>
    </row>
    <row r="63" spans="1:45">
      <c r="A63" s="100" t="s">
        <v>52</v>
      </c>
      <c r="B63" s="100"/>
      <c r="C63" s="100"/>
      <c r="D63" s="100"/>
      <c r="E63" s="23"/>
      <c r="F63" s="23"/>
      <c r="G63" s="22"/>
      <c r="H63" s="22"/>
      <c r="I63" s="23"/>
      <c r="J63" s="23"/>
      <c r="K63" s="16"/>
      <c r="R63" s="11">
        <f t="shared" si="2"/>
        <v>0</v>
      </c>
      <c r="AS63" s="11">
        <f t="shared" si="3"/>
        <v>0</v>
      </c>
    </row>
    <row r="64" spans="1:45">
      <c r="A64" s="100" t="s">
        <v>53</v>
      </c>
      <c r="B64" s="100"/>
      <c r="C64" s="100"/>
      <c r="D64" s="100"/>
      <c r="E64" s="23"/>
      <c r="F64" s="23"/>
      <c r="G64" s="22"/>
      <c r="H64" s="22"/>
      <c r="I64" s="23"/>
      <c r="J64" s="23"/>
      <c r="K64" s="16"/>
      <c r="R64" s="11">
        <f t="shared" si="2"/>
        <v>0</v>
      </c>
      <c r="AS64" s="11">
        <f t="shared" si="3"/>
        <v>0</v>
      </c>
    </row>
    <row r="65" spans="1:45">
      <c r="A65" s="100" t="s">
        <v>54</v>
      </c>
      <c r="B65" s="100"/>
      <c r="C65" s="100"/>
      <c r="D65" s="100"/>
      <c r="E65" s="20">
        <v>0.2</v>
      </c>
      <c r="F65" s="21">
        <v>7.0699999999999999E-2</v>
      </c>
      <c r="G65" s="22" t="s">
        <v>33</v>
      </c>
      <c r="H65" s="22" t="s">
        <v>33</v>
      </c>
      <c r="I65" s="23" t="s">
        <v>33</v>
      </c>
      <c r="J65" s="23" t="s">
        <v>33</v>
      </c>
      <c r="K65" s="16"/>
      <c r="R65" s="11">
        <f t="shared" si="2"/>
        <v>0</v>
      </c>
      <c r="AS65" s="11">
        <f t="shared" si="3"/>
        <v>0</v>
      </c>
    </row>
    <row r="66" spans="1:45">
      <c r="A66" s="100" t="s">
        <v>55</v>
      </c>
      <c r="B66" s="100"/>
      <c r="C66" s="100"/>
      <c r="D66" s="100"/>
      <c r="E66" s="20">
        <v>0.1</v>
      </c>
      <c r="F66" s="21">
        <v>3.3399999999999999E-2</v>
      </c>
      <c r="G66" s="22" t="s">
        <v>33</v>
      </c>
      <c r="H66" s="22" t="s">
        <v>33</v>
      </c>
      <c r="I66" s="23" t="s">
        <v>33</v>
      </c>
      <c r="J66" s="23" t="s">
        <v>33</v>
      </c>
      <c r="K66" s="16"/>
      <c r="R66" s="11">
        <f t="shared" si="2"/>
        <v>0</v>
      </c>
      <c r="AS66" s="11">
        <f t="shared" si="3"/>
        <v>0</v>
      </c>
    </row>
    <row r="67" spans="1:45">
      <c r="A67" s="23"/>
      <c r="B67" s="23"/>
      <c r="C67" s="23"/>
      <c r="D67" s="23"/>
      <c r="E67" s="23"/>
      <c r="F67" s="23"/>
      <c r="G67" s="22"/>
      <c r="H67" s="22"/>
      <c r="I67" s="23"/>
      <c r="J67" s="23"/>
      <c r="K67" s="16"/>
      <c r="R67" s="11">
        <f t="shared" si="2"/>
        <v>0</v>
      </c>
      <c r="AS67" s="11">
        <f t="shared" si="3"/>
        <v>0</v>
      </c>
    </row>
    <row r="68" spans="1:45" ht="30">
      <c r="A68" s="24" t="s">
        <v>56</v>
      </c>
      <c r="B68" s="25"/>
      <c r="C68" s="25"/>
      <c r="D68" s="25"/>
      <c r="E68" s="25"/>
      <c r="F68" s="25"/>
      <c r="G68" s="26"/>
      <c r="H68" s="26"/>
      <c r="I68" s="25"/>
      <c r="J68" s="25"/>
      <c r="K68" s="16"/>
      <c r="R68" s="11">
        <f t="shared" si="2"/>
        <v>0</v>
      </c>
      <c r="AS68" s="11">
        <f t="shared" si="3"/>
        <v>0</v>
      </c>
    </row>
    <row r="69" spans="1:45">
      <c r="A69" s="109" t="s">
        <v>142</v>
      </c>
      <c r="B69" s="109"/>
      <c r="C69" s="109"/>
      <c r="D69" s="109"/>
      <c r="E69" s="109"/>
      <c r="F69" s="109"/>
      <c r="G69" s="110"/>
      <c r="H69" s="110"/>
      <c r="I69" s="109"/>
      <c r="J69" s="109"/>
      <c r="K69" s="16"/>
      <c r="R69" s="11">
        <f t="shared" si="2"/>
        <v>0</v>
      </c>
      <c r="AS69" s="11">
        <f t="shared" si="3"/>
        <v>0</v>
      </c>
    </row>
    <row r="70" spans="1:45">
      <c r="A70" s="109" t="s">
        <v>143</v>
      </c>
      <c r="B70" s="109"/>
      <c r="C70" s="109"/>
      <c r="D70" s="109"/>
      <c r="E70" s="109"/>
      <c r="F70" s="109"/>
      <c r="G70" s="110"/>
      <c r="H70" s="110"/>
      <c r="I70" s="109"/>
      <c r="J70" s="109"/>
      <c r="K70" s="16"/>
      <c r="R70" s="11">
        <f t="shared" ref="R70:R133" si="4">IF(J70="",IF(F70="",P70*H70*((DATE(AD70,3,31)-I70)+1)/365,P70*E70),E70*P70*AS70/365)</f>
        <v>0</v>
      </c>
      <c r="AS70" s="11">
        <f t="shared" ref="AS70:AS133" si="5">AQ70-AR70</f>
        <v>0</v>
      </c>
    </row>
    <row r="71" spans="1:45">
      <c r="A71" s="109" t="s">
        <v>144</v>
      </c>
      <c r="B71" s="109"/>
      <c r="C71" s="109"/>
      <c r="D71" s="109"/>
      <c r="E71" s="109"/>
      <c r="F71" s="109"/>
      <c r="G71" s="110"/>
      <c r="H71" s="110"/>
      <c r="I71" s="109"/>
      <c r="J71" s="109"/>
      <c r="K71" s="16"/>
      <c r="R71" s="11">
        <f t="shared" si="4"/>
        <v>0</v>
      </c>
      <c r="AS71" s="11">
        <f t="shared" si="5"/>
        <v>0</v>
      </c>
    </row>
    <row r="72" spans="1:45">
      <c r="A72" s="109" t="s">
        <v>145</v>
      </c>
      <c r="B72" s="109"/>
      <c r="C72" s="109"/>
      <c r="D72" s="109"/>
      <c r="E72" s="109"/>
      <c r="F72" s="109"/>
      <c r="G72" s="110"/>
      <c r="H72" s="110"/>
      <c r="I72" s="109"/>
      <c r="J72" s="109"/>
      <c r="K72" s="16"/>
      <c r="R72" s="11">
        <f t="shared" si="4"/>
        <v>0</v>
      </c>
      <c r="AS72" s="11">
        <f t="shared" si="5"/>
        <v>0</v>
      </c>
    </row>
    <row r="73" spans="1:45">
      <c r="A73" s="109" t="s">
        <v>146</v>
      </c>
      <c r="B73" s="109"/>
      <c r="C73" s="109"/>
      <c r="D73" s="109"/>
      <c r="E73" s="109"/>
      <c r="F73" s="109"/>
      <c r="G73" s="110"/>
      <c r="H73" s="110"/>
      <c r="I73" s="109"/>
      <c r="J73" s="109"/>
      <c r="K73" s="16"/>
      <c r="R73" s="11">
        <f t="shared" si="4"/>
        <v>0</v>
      </c>
      <c r="AS73" s="11">
        <f t="shared" si="5"/>
        <v>0</v>
      </c>
    </row>
    <row r="74" spans="1:45">
      <c r="A74" s="107" t="s">
        <v>57</v>
      </c>
      <c r="B74" s="107"/>
      <c r="C74" s="107"/>
      <c r="D74" s="107"/>
      <c r="E74" s="107"/>
      <c r="F74" s="107"/>
      <c r="G74" s="108"/>
      <c r="H74" s="108"/>
      <c r="I74" s="107"/>
      <c r="J74" s="107"/>
      <c r="K74" s="16"/>
      <c r="R74" s="11">
        <f t="shared" si="4"/>
        <v>0</v>
      </c>
      <c r="AS74" s="11">
        <f t="shared" si="5"/>
        <v>0</v>
      </c>
    </row>
    <row r="75" spans="1:45">
      <c r="A75" s="107" t="s">
        <v>58</v>
      </c>
      <c r="B75" s="107"/>
      <c r="C75" s="107"/>
      <c r="D75" s="107"/>
      <c r="E75" s="107"/>
      <c r="F75" s="107"/>
      <c r="G75" s="108"/>
      <c r="H75" s="108"/>
      <c r="I75" s="107"/>
      <c r="J75" s="107"/>
      <c r="K75" s="16"/>
      <c r="R75" s="11">
        <f t="shared" si="4"/>
        <v>0</v>
      </c>
      <c r="AS75" s="11">
        <f t="shared" si="5"/>
        <v>0</v>
      </c>
    </row>
    <row r="76" spans="1:45">
      <c r="A76" s="109" t="s">
        <v>147</v>
      </c>
      <c r="B76" s="109"/>
      <c r="C76" s="109"/>
      <c r="D76" s="109"/>
      <c r="E76" s="109"/>
      <c r="F76" s="109"/>
      <c r="G76" s="110"/>
      <c r="H76" s="110"/>
      <c r="I76" s="109"/>
      <c r="J76" s="109"/>
      <c r="K76" s="16"/>
      <c r="R76" s="11">
        <f t="shared" si="4"/>
        <v>0</v>
      </c>
      <c r="AS76" s="11">
        <f t="shared" si="5"/>
        <v>0</v>
      </c>
    </row>
    <row r="77" spans="1:45">
      <c r="A77" s="107" t="s">
        <v>59</v>
      </c>
      <c r="B77" s="107"/>
      <c r="C77" s="107"/>
      <c r="D77" s="107"/>
      <c r="E77" s="107"/>
      <c r="F77" s="107"/>
      <c r="G77" s="108"/>
      <c r="H77" s="108"/>
      <c r="I77" s="107"/>
      <c r="J77" s="107"/>
      <c r="K77" s="16"/>
      <c r="R77" s="11">
        <f t="shared" si="4"/>
        <v>0</v>
      </c>
      <c r="AS77" s="11">
        <f t="shared" si="5"/>
        <v>0</v>
      </c>
    </row>
    <row r="78" spans="1:45">
      <c r="A78" s="107" t="s">
        <v>60</v>
      </c>
      <c r="B78" s="107"/>
      <c r="C78" s="107"/>
      <c r="D78" s="107"/>
      <c r="E78" s="107"/>
      <c r="F78" s="107"/>
      <c r="G78" s="108"/>
      <c r="H78" s="108"/>
      <c r="I78" s="107"/>
      <c r="J78" s="107"/>
      <c r="K78" s="16"/>
      <c r="R78" s="11">
        <f t="shared" si="4"/>
        <v>0</v>
      </c>
      <c r="AS78" s="11">
        <f t="shared" si="5"/>
        <v>0</v>
      </c>
    </row>
    <row r="79" spans="1:45">
      <c r="A79" s="107" t="s">
        <v>148</v>
      </c>
      <c r="B79" s="107"/>
      <c r="C79" s="107"/>
      <c r="D79" s="107"/>
      <c r="E79" s="107"/>
      <c r="F79" s="107"/>
      <c r="G79" s="108"/>
      <c r="H79" s="108"/>
      <c r="I79" s="107"/>
      <c r="J79" s="107"/>
      <c r="K79" s="16"/>
      <c r="R79" s="11">
        <f t="shared" si="4"/>
        <v>0</v>
      </c>
      <c r="AS79" s="11">
        <f t="shared" si="5"/>
        <v>0</v>
      </c>
    </row>
    <row r="80" spans="1:45">
      <c r="A80" s="107" t="s">
        <v>61</v>
      </c>
      <c r="B80" s="107"/>
      <c r="C80" s="107"/>
      <c r="D80" s="107"/>
      <c r="E80" s="107"/>
      <c r="F80" s="107"/>
      <c r="G80" s="108"/>
      <c r="H80" s="108"/>
      <c r="I80" s="107"/>
      <c r="J80" s="107"/>
      <c r="K80" s="16"/>
      <c r="R80" s="11">
        <f t="shared" si="4"/>
        <v>0</v>
      </c>
      <c r="AS80" s="11">
        <f t="shared" si="5"/>
        <v>0</v>
      </c>
    </row>
    <row r="81" spans="1:45">
      <c r="A81" s="107" t="s">
        <v>62</v>
      </c>
      <c r="B81" s="107"/>
      <c r="C81" s="107"/>
      <c r="D81" s="107"/>
      <c r="E81" s="107"/>
      <c r="F81" s="107"/>
      <c r="G81" s="108"/>
      <c r="H81" s="108"/>
      <c r="I81" s="107"/>
      <c r="J81" s="107"/>
      <c r="K81" s="16"/>
      <c r="R81" s="11">
        <f t="shared" si="4"/>
        <v>0</v>
      </c>
      <c r="AS81" s="11">
        <f t="shared" si="5"/>
        <v>0</v>
      </c>
    </row>
    <row r="82" spans="1:45">
      <c r="A82" s="107" t="s">
        <v>63</v>
      </c>
      <c r="B82" s="107"/>
      <c r="C82" s="107"/>
      <c r="D82" s="107"/>
      <c r="E82" s="107"/>
      <c r="F82" s="107"/>
      <c r="G82" s="108"/>
      <c r="H82" s="108"/>
      <c r="I82" s="107"/>
      <c r="J82" s="107"/>
      <c r="K82" s="16"/>
      <c r="R82" s="11">
        <f t="shared" si="4"/>
        <v>0</v>
      </c>
      <c r="AS82" s="11">
        <f t="shared" si="5"/>
        <v>0</v>
      </c>
    </row>
    <row r="83" spans="1:45">
      <c r="A83" s="107" t="s">
        <v>64</v>
      </c>
      <c r="B83" s="107"/>
      <c r="C83" s="107"/>
      <c r="D83" s="107"/>
      <c r="E83" s="107"/>
      <c r="F83" s="107"/>
      <c r="G83" s="108"/>
      <c r="H83" s="108"/>
      <c r="I83" s="107"/>
      <c r="J83" s="107"/>
      <c r="K83" s="16"/>
      <c r="R83" s="11">
        <f t="shared" si="4"/>
        <v>0</v>
      </c>
      <c r="AS83" s="11">
        <f t="shared" si="5"/>
        <v>0</v>
      </c>
    </row>
    <row r="84" spans="1:45">
      <c r="A84" s="107" t="s">
        <v>65</v>
      </c>
      <c r="B84" s="107"/>
      <c r="C84" s="107"/>
      <c r="D84" s="107"/>
      <c r="E84" s="107"/>
      <c r="F84" s="107"/>
      <c r="G84" s="108"/>
      <c r="H84" s="108"/>
      <c r="I84" s="107"/>
      <c r="J84" s="107"/>
      <c r="K84" s="16"/>
      <c r="R84" s="11">
        <f t="shared" si="4"/>
        <v>0</v>
      </c>
      <c r="AS84" s="11">
        <f t="shared" si="5"/>
        <v>0</v>
      </c>
    </row>
    <row r="85" spans="1:45">
      <c r="A85" s="107" t="s">
        <v>66</v>
      </c>
      <c r="B85" s="107"/>
      <c r="C85" s="107"/>
      <c r="D85" s="107"/>
      <c r="E85" s="107"/>
      <c r="F85" s="107"/>
      <c r="G85" s="108"/>
      <c r="H85" s="108"/>
      <c r="I85" s="107"/>
      <c r="J85" s="107"/>
      <c r="K85" s="16"/>
      <c r="R85" s="11">
        <f t="shared" si="4"/>
        <v>0</v>
      </c>
      <c r="AS85" s="11">
        <f t="shared" si="5"/>
        <v>0</v>
      </c>
    </row>
    <row r="86" spans="1:45">
      <c r="A86" s="107" t="s">
        <v>67</v>
      </c>
      <c r="B86" s="107"/>
      <c r="C86" s="107"/>
      <c r="D86" s="107"/>
      <c r="E86" s="107"/>
      <c r="F86" s="107"/>
      <c r="G86" s="108"/>
      <c r="H86" s="108"/>
      <c r="I86" s="107"/>
      <c r="J86" s="107"/>
      <c r="K86" s="16"/>
      <c r="R86" s="11">
        <f t="shared" si="4"/>
        <v>0</v>
      </c>
      <c r="AS86" s="11">
        <f t="shared" si="5"/>
        <v>0</v>
      </c>
    </row>
    <row r="87" spans="1:45">
      <c r="A87" s="107" t="s">
        <v>68</v>
      </c>
      <c r="B87" s="107"/>
      <c r="C87" s="107"/>
      <c r="D87" s="107"/>
      <c r="E87" s="107"/>
      <c r="F87" s="107"/>
      <c r="G87" s="108"/>
      <c r="H87" s="108"/>
      <c r="I87" s="107"/>
      <c r="J87" s="107"/>
      <c r="K87" s="16"/>
      <c r="R87" s="11">
        <f t="shared" si="4"/>
        <v>0</v>
      </c>
      <c r="AS87" s="11">
        <f t="shared" si="5"/>
        <v>0</v>
      </c>
    </row>
    <row r="88" spans="1:45">
      <c r="A88" s="107" t="s">
        <v>149</v>
      </c>
      <c r="B88" s="107"/>
      <c r="C88" s="107"/>
      <c r="D88" s="107"/>
      <c r="E88" s="107"/>
      <c r="F88" s="107"/>
      <c r="G88" s="108"/>
      <c r="H88" s="108"/>
      <c r="I88" s="107"/>
      <c r="J88" s="107"/>
      <c r="K88" s="16"/>
      <c r="R88" s="11">
        <f t="shared" si="4"/>
        <v>0</v>
      </c>
      <c r="AS88" s="11">
        <f t="shared" si="5"/>
        <v>0</v>
      </c>
    </row>
    <row r="89" spans="1:45">
      <c r="A89" s="107" t="s">
        <v>69</v>
      </c>
      <c r="B89" s="107"/>
      <c r="C89" s="107"/>
      <c r="D89" s="107"/>
      <c r="E89" s="107"/>
      <c r="F89" s="107"/>
      <c r="G89" s="108"/>
      <c r="H89" s="108"/>
      <c r="I89" s="107"/>
      <c r="J89" s="107"/>
      <c r="K89" s="16"/>
      <c r="R89" s="11">
        <f t="shared" si="4"/>
        <v>0</v>
      </c>
      <c r="AS89" s="11">
        <f t="shared" si="5"/>
        <v>0</v>
      </c>
    </row>
    <row r="90" spans="1:45">
      <c r="A90" s="107" t="s">
        <v>150</v>
      </c>
      <c r="B90" s="107"/>
      <c r="C90" s="107"/>
      <c r="D90" s="107"/>
      <c r="E90" s="107"/>
      <c r="F90" s="107"/>
      <c r="G90" s="108"/>
      <c r="H90" s="108"/>
      <c r="I90" s="107"/>
      <c r="J90" s="107"/>
      <c r="K90" s="16"/>
      <c r="R90" s="11">
        <f t="shared" si="4"/>
        <v>0</v>
      </c>
      <c r="AS90" s="11">
        <f t="shared" si="5"/>
        <v>0</v>
      </c>
    </row>
    <row r="91" spans="1:45">
      <c r="A91" s="107" t="s">
        <v>70</v>
      </c>
      <c r="B91" s="107"/>
      <c r="C91" s="107"/>
      <c r="D91" s="107"/>
      <c r="E91" s="107"/>
      <c r="F91" s="107"/>
      <c r="G91" s="108"/>
      <c r="H91" s="108"/>
      <c r="I91" s="107"/>
      <c r="J91" s="107"/>
      <c r="K91" s="16"/>
      <c r="R91" s="11">
        <f t="shared" si="4"/>
        <v>0</v>
      </c>
      <c r="AS91" s="11">
        <f t="shared" si="5"/>
        <v>0</v>
      </c>
    </row>
    <row r="92" spans="1:45">
      <c r="A92" s="107" t="s">
        <v>71</v>
      </c>
      <c r="B92" s="107"/>
      <c r="C92" s="107"/>
      <c r="D92" s="107"/>
      <c r="E92" s="107"/>
      <c r="F92" s="107"/>
      <c r="G92" s="108"/>
      <c r="H92" s="108"/>
      <c r="I92" s="107"/>
      <c r="J92" s="107"/>
      <c r="K92" s="16"/>
      <c r="R92" s="11">
        <f t="shared" si="4"/>
        <v>0</v>
      </c>
      <c r="AS92" s="11">
        <f t="shared" si="5"/>
        <v>0</v>
      </c>
    </row>
    <row r="93" spans="1:45">
      <c r="A93" s="107" t="s">
        <v>72</v>
      </c>
      <c r="B93" s="107"/>
      <c r="C93" s="107"/>
      <c r="D93" s="107"/>
      <c r="E93" s="107"/>
      <c r="F93" s="107"/>
      <c r="G93" s="108"/>
      <c r="H93" s="108"/>
      <c r="I93" s="107"/>
      <c r="J93" s="107"/>
      <c r="K93" s="16"/>
      <c r="R93" s="11">
        <f t="shared" si="4"/>
        <v>0</v>
      </c>
      <c r="AS93" s="11">
        <f t="shared" si="5"/>
        <v>0</v>
      </c>
    </row>
    <row r="94" spans="1:45">
      <c r="A94" s="107" t="s">
        <v>73</v>
      </c>
      <c r="B94" s="107"/>
      <c r="C94" s="107"/>
      <c r="D94" s="107"/>
      <c r="E94" s="107"/>
      <c r="F94" s="107"/>
      <c r="G94" s="108"/>
      <c r="H94" s="108"/>
      <c r="I94" s="107"/>
      <c r="J94" s="107"/>
      <c r="K94" s="16"/>
      <c r="R94" s="11">
        <f t="shared" si="4"/>
        <v>0</v>
      </c>
      <c r="AS94" s="11">
        <f t="shared" si="5"/>
        <v>0</v>
      </c>
    </row>
    <row r="95" spans="1:45">
      <c r="A95" s="107" t="s">
        <v>74</v>
      </c>
      <c r="B95" s="107"/>
      <c r="C95" s="107"/>
      <c r="D95" s="107"/>
      <c r="E95" s="107"/>
      <c r="F95" s="107"/>
      <c r="G95" s="108"/>
      <c r="H95" s="108"/>
      <c r="I95" s="107"/>
      <c r="J95" s="107"/>
      <c r="K95" s="16"/>
      <c r="R95" s="11">
        <f t="shared" si="4"/>
        <v>0</v>
      </c>
      <c r="AS95" s="11">
        <f t="shared" si="5"/>
        <v>0</v>
      </c>
    </row>
    <row r="96" spans="1:45">
      <c r="A96" s="107" t="s">
        <v>151</v>
      </c>
      <c r="B96" s="107"/>
      <c r="C96" s="107"/>
      <c r="D96" s="107"/>
      <c r="E96" s="107"/>
      <c r="F96" s="107"/>
      <c r="G96" s="108"/>
      <c r="H96" s="108"/>
      <c r="I96" s="107"/>
      <c r="J96" s="107"/>
      <c r="K96" s="16"/>
      <c r="R96" s="11">
        <f t="shared" si="4"/>
        <v>0</v>
      </c>
      <c r="AS96" s="11">
        <f t="shared" si="5"/>
        <v>0</v>
      </c>
    </row>
    <row r="97" spans="1:45">
      <c r="A97" s="107" t="s">
        <v>69</v>
      </c>
      <c r="B97" s="107"/>
      <c r="C97" s="107"/>
      <c r="D97" s="107"/>
      <c r="E97" s="107"/>
      <c r="F97" s="107"/>
      <c r="G97" s="108"/>
      <c r="H97" s="108"/>
      <c r="I97" s="107"/>
      <c r="J97" s="107"/>
      <c r="K97" s="16"/>
      <c r="R97" s="11">
        <f t="shared" si="4"/>
        <v>0</v>
      </c>
      <c r="AS97" s="11">
        <f t="shared" si="5"/>
        <v>0</v>
      </c>
    </row>
    <row r="98" spans="1:45">
      <c r="A98" s="107" t="s">
        <v>152</v>
      </c>
      <c r="B98" s="107"/>
      <c r="C98" s="107"/>
      <c r="D98" s="107"/>
      <c r="E98" s="107"/>
      <c r="F98" s="107"/>
      <c r="G98" s="108"/>
      <c r="H98" s="108"/>
      <c r="I98" s="107"/>
      <c r="J98" s="107"/>
      <c r="K98" s="16"/>
      <c r="R98" s="11">
        <f t="shared" si="4"/>
        <v>0</v>
      </c>
      <c r="AS98" s="11">
        <f t="shared" si="5"/>
        <v>0</v>
      </c>
    </row>
    <row r="99" spans="1:45" ht="18">
      <c r="A99" s="111" t="s">
        <v>153</v>
      </c>
      <c r="B99" s="111"/>
      <c r="C99" s="111"/>
      <c r="D99" s="111"/>
      <c r="E99" s="111"/>
      <c r="F99" s="111"/>
      <c r="G99" s="112"/>
      <c r="H99" s="112"/>
      <c r="I99" s="111"/>
      <c r="J99" s="111"/>
      <c r="K99" s="16"/>
      <c r="R99" s="11">
        <f t="shared" si="4"/>
        <v>0</v>
      </c>
      <c r="AS99" s="11">
        <f t="shared" si="5"/>
        <v>0</v>
      </c>
    </row>
    <row r="100" spans="1:45">
      <c r="A100" s="107" t="s">
        <v>75</v>
      </c>
      <c r="B100" s="107"/>
      <c r="C100" s="107"/>
      <c r="D100" s="107"/>
      <c r="E100" s="107"/>
      <c r="F100" s="107"/>
      <c r="G100" s="108"/>
      <c r="H100" s="108"/>
      <c r="I100" s="107"/>
      <c r="J100" s="107"/>
      <c r="K100" s="16"/>
      <c r="R100" s="11">
        <f t="shared" si="4"/>
        <v>0</v>
      </c>
      <c r="AS100" s="11">
        <f t="shared" si="5"/>
        <v>0</v>
      </c>
    </row>
    <row r="101" spans="1:45">
      <c r="A101" s="107" t="s">
        <v>76</v>
      </c>
      <c r="B101" s="107"/>
      <c r="C101" s="107"/>
      <c r="D101" s="107"/>
      <c r="E101" s="107"/>
      <c r="F101" s="107"/>
      <c r="G101" s="108"/>
      <c r="H101" s="108"/>
      <c r="I101" s="107"/>
      <c r="J101" s="107"/>
      <c r="K101" s="16"/>
      <c r="R101" s="11">
        <f t="shared" si="4"/>
        <v>0</v>
      </c>
      <c r="AS101" s="11">
        <f t="shared" si="5"/>
        <v>0</v>
      </c>
    </row>
    <row r="102" spans="1:45">
      <c r="A102" s="107" t="s">
        <v>77</v>
      </c>
      <c r="B102" s="107"/>
      <c r="C102" s="107"/>
      <c r="D102" s="107"/>
      <c r="E102" s="107"/>
      <c r="F102" s="107"/>
      <c r="G102" s="108"/>
      <c r="H102" s="108"/>
      <c r="I102" s="107"/>
      <c r="J102" s="107"/>
      <c r="K102" s="16"/>
      <c r="R102" s="11">
        <f t="shared" si="4"/>
        <v>0</v>
      </c>
      <c r="AS102" s="11">
        <f t="shared" si="5"/>
        <v>0</v>
      </c>
    </row>
    <row r="103" spans="1:45">
      <c r="A103" s="107" t="s">
        <v>78</v>
      </c>
      <c r="B103" s="107"/>
      <c r="C103" s="107"/>
      <c r="D103" s="107"/>
      <c r="E103" s="107"/>
      <c r="F103" s="107"/>
      <c r="G103" s="108"/>
      <c r="H103" s="108"/>
      <c r="I103" s="107"/>
      <c r="J103" s="107"/>
      <c r="K103" s="16"/>
      <c r="R103" s="11">
        <f t="shared" si="4"/>
        <v>0</v>
      </c>
      <c r="AS103" s="11">
        <f t="shared" si="5"/>
        <v>0</v>
      </c>
    </row>
    <row r="104" spans="1:45">
      <c r="A104" s="107" t="s">
        <v>154</v>
      </c>
      <c r="B104" s="107"/>
      <c r="C104" s="107"/>
      <c r="D104" s="107"/>
      <c r="E104" s="107"/>
      <c r="F104" s="107"/>
      <c r="G104" s="108"/>
      <c r="H104" s="108"/>
      <c r="I104" s="107"/>
      <c r="J104" s="107"/>
      <c r="K104" s="16"/>
      <c r="R104" s="11">
        <f t="shared" si="4"/>
        <v>0</v>
      </c>
      <c r="AS104" s="11">
        <f t="shared" si="5"/>
        <v>0</v>
      </c>
    </row>
    <row r="105" spans="1:45">
      <c r="A105" s="107" t="s">
        <v>79</v>
      </c>
      <c r="B105" s="107"/>
      <c r="C105" s="107"/>
      <c r="D105" s="107"/>
      <c r="E105" s="107"/>
      <c r="F105" s="107"/>
      <c r="G105" s="108"/>
      <c r="H105" s="108"/>
      <c r="I105" s="107"/>
      <c r="J105" s="107"/>
      <c r="K105" s="16"/>
      <c r="R105" s="11">
        <f t="shared" si="4"/>
        <v>0</v>
      </c>
      <c r="AS105" s="11">
        <f t="shared" si="5"/>
        <v>0</v>
      </c>
    </row>
    <row r="106" spans="1:45">
      <c r="A106" s="107" t="s">
        <v>80</v>
      </c>
      <c r="B106" s="107"/>
      <c r="C106" s="107"/>
      <c r="D106" s="107"/>
      <c r="E106" s="107"/>
      <c r="F106" s="107"/>
      <c r="G106" s="108"/>
      <c r="H106" s="108"/>
      <c r="I106" s="107"/>
      <c r="J106" s="107"/>
      <c r="K106" s="16"/>
      <c r="R106" s="11">
        <f t="shared" si="4"/>
        <v>0</v>
      </c>
      <c r="AS106" s="11">
        <f t="shared" si="5"/>
        <v>0</v>
      </c>
    </row>
    <row r="107" spans="1:45">
      <c r="A107" s="107" t="s">
        <v>81</v>
      </c>
      <c r="B107" s="107"/>
      <c r="C107" s="107"/>
      <c r="D107" s="107"/>
      <c r="E107" s="107"/>
      <c r="F107" s="107"/>
      <c r="G107" s="108"/>
      <c r="H107" s="108"/>
      <c r="I107" s="107"/>
      <c r="J107" s="107"/>
      <c r="K107" s="16"/>
      <c r="R107" s="11">
        <f t="shared" si="4"/>
        <v>0</v>
      </c>
      <c r="AS107" s="11">
        <f t="shared" si="5"/>
        <v>0</v>
      </c>
    </row>
    <row r="108" spans="1:45">
      <c r="A108" s="107" t="s">
        <v>82</v>
      </c>
      <c r="B108" s="107"/>
      <c r="C108" s="107"/>
      <c r="D108" s="107"/>
      <c r="E108" s="107"/>
      <c r="F108" s="107"/>
      <c r="G108" s="108"/>
      <c r="H108" s="108"/>
      <c r="I108" s="107"/>
      <c r="J108" s="107"/>
      <c r="K108" s="16"/>
      <c r="R108" s="11">
        <f t="shared" si="4"/>
        <v>0</v>
      </c>
      <c r="AS108" s="11">
        <f t="shared" si="5"/>
        <v>0</v>
      </c>
    </row>
    <row r="109" spans="1:45">
      <c r="A109" s="107" t="s">
        <v>83</v>
      </c>
      <c r="B109" s="107"/>
      <c r="C109" s="107"/>
      <c r="D109" s="107"/>
      <c r="E109" s="107"/>
      <c r="F109" s="107"/>
      <c r="G109" s="108"/>
      <c r="H109" s="108"/>
      <c r="I109" s="107"/>
      <c r="J109" s="107"/>
      <c r="K109" s="16"/>
      <c r="R109" s="11">
        <f t="shared" si="4"/>
        <v>0</v>
      </c>
      <c r="AS109" s="11">
        <f t="shared" si="5"/>
        <v>0</v>
      </c>
    </row>
    <row r="110" spans="1:45">
      <c r="A110" s="107" t="s">
        <v>84</v>
      </c>
      <c r="B110" s="107"/>
      <c r="C110" s="107"/>
      <c r="D110" s="107"/>
      <c r="E110" s="107"/>
      <c r="F110" s="107"/>
      <c r="G110" s="108"/>
      <c r="H110" s="108"/>
      <c r="I110" s="107"/>
      <c r="J110" s="107"/>
      <c r="K110" s="16"/>
      <c r="R110" s="11">
        <f t="shared" si="4"/>
        <v>0</v>
      </c>
      <c r="AS110" s="11">
        <f t="shared" si="5"/>
        <v>0</v>
      </c>
    </row>
    <row r="111" spans="1:45">
      <c r="A111" s="107" t="s">
        <v>85</v>
      </c>
      <c r="B111" s="107"/>
      <c r="C111" s="107"/>
      <c r="D111" s="107"/>
      <c r="E111" s="107"/>
      <c r="F111" s="107"/>
      <c r="G111" s="108"/>
      <c r="H111" s="108"/>
      <c r="I111" s="107"/>
      <c r="J111" s="107"/>
      <c r="K111" s="16"/>
      <c r="R111" s="11">
        <f t="shared" si="4"/>
        <v>0</v>
      </c>
      <c r="AS111" s="11">
        <f t="shared" si="5"/>
        <v>0</v>
      </c>
    </row>
    <row r="112" spans="1:45">
      <c r="A112" s="107" t="s">
        <v>86</v>
      </c>
      <c r="B112" s="107"/>
      <c r="C112" s="107"/>
      <c r="D112" s="107"/>
      <c r="E112" s="107"/>
      <c r="F112" s="107"/>
      <c r="G112" s="108"/>
      <c r="H112" s="108"/>
      <c r="I112" s="107"/>
      <c r="J112" s="107"/>
      <c r="K112" s="16"/>
      <c r="R112" s="11">
        <f t="shared" si="4"/>
        <v>0</v>
      </c>
      <c r="AS112" s="11">
        <f t="shared" si="5"/>
        <v>0</v>
      </c>
    </row>
    <row r="113" spans="1:45">
      <c r="A113" s="107" t="s">
        <v>87</v>
      </c>
      <c r="B113" s="107"/>
      <c r="C113" s="107"/>
      <c r="D113" s="107"/>
      <c r="E113" s="107"/>
      <c r="F113" s="107"/>
      <c r="G113" s="108"/>
      <c r="H113" s="108"/>
      <c r="I113" s="107"/>
      <c r="J113" s="107"/>
      <c r="K113" s="16"/>
      <c r="R113" s="11">
        <f t="shared" si="4"/>
        <v>0</v>
      </c>
      <c r="AS113" s="11">
        <f t="shared" si="5"/>
        <v>0</v>
      </c>
    </row>
    <row r="114" spans="1:45">
      <c r="A114" s="107" t="s">
        <v>88</v>
      </c>
      <c r="B114" s="107"/>
      <c r="C114" s="107"/>
      <c r="D114" s="107"/>
      <c r="E114" s="107"/>
      <c r="F114" s="107"/>
      <c r="G114" s="108"/>
      <c r="H114" s="108"/>
      <c r="I114" s="107"/>
      <c r="J114" s="107"/>
      <c r="K114" s="16"/>
      <c r="R114" s="11">
        <f t="shared" si="4"/>
        <v>0</v>
      </c>
      <c r="AS114" s="11">
        <f t="shared" si="5"/>
        <v>0</v>
      </c>
    </row>
    <row r="115" spans="1:45">
      <c r="A115" s="107" t="s">
        <v>89</v>
      </c>
      <c r="B115" s="107"/>
      <c r="C115" s="107"/>
      <c r="D115" s="107"/>
      <c r="E115" s="107"/>
      <c r="F115" s="107"/>
      <c r="G115" s="108"/>
      <c r="H115" s="108"/>
      <c r="I115" s="107"/>
      <c r="J115" s="107"/>
      <c r="K115" s="16"/>
      <c r="R115" s="11">
        <f t="shared" si="4"/>
        <v>0</v>
      </c>
      <c r="AS115" s="11">
        <f t="shared" si="5"/>
        <v>0</v>
      </c>
    </row>
    <row r="116" spans="1:45">
      <c r="A116" s="107" t="s">
        <v>90</v>
      </c>
      <c r="B116" s="107"/>
      <c r="C116" s="107"/>
      <c r="D116" s="107"/>
      <c r="E116" s="107"/>
      <c r="F116" s="107"/>
      <c r="G116" s="108"/>
      <c r="H116" s="108"/>
      <c r="I116" s="107"/>
      <c r="J116" s="107"/>
      <c r="K116" s="16"/>
      <c r="R116" s="11">
        <f t="shared" si="4"/>
        <v>0</v>
      </c>
      <c r="AS116" s="11">
        <f t="shared" si="5"/>
        <v>0</v>
      </c>
    </row>
    <row r="117" spans="1:45">
      <c r="A117" s="107" t="s">
        <v>91</v>
      </c>
      <c r="B117" s="107"/>
      <c r="C117" s="107"/>
      <c r="D117" s="107"/>
      <c r="E117" s="107"/>
      <c r="F117" s="107"/>
      <c r="G117" s="108"/>
      <c r="H117" s="108"/>
      <c r="I117" s="107"/>
      <c r="J117" s="107"/>
      <c r="K117" s="16"/>
      <c r="R117" s="11">
        <f t="shared" si="4"/>
        <v>0</v>
      </c>
      <c r="AS117" s="11">
        <f t="shared" si="5"/>
        <v>0</v>
      </c>
    </row>
    <row r="118" spans="1:45">
      <c r="A118" s="107" t="s">
        <v>92</v>
      </c>
      <c r="B118" s="107"/>
      <c r="C118" s="107"/>
      <c r="D118" s="107"/>
      <c r="E118" s="107"/>
      <c r="F118" s="107"/>
      <c r="G118" s="108"/>
      <c r="H118" s="108"/>
      <c r="I118" s="107"/>
      <c r="J118" s="107"/>
      <c r="K118" s="16"/>
      <c r="R118" s="11">
        <f t="shared" si="4"/>
        <v>0</v>
      </c>
      <c r="AS118" s="11">
        <f t="shared" si="5"/>
        <v>0</v>
      </c>
    </row>
    <row r="119" spans="1:45">
      <c r="A119" s="107" t="s">
        <v>93</v>
      </c>
      <c r="B119" s="107"/>
      <c r="C119" s="107"/>
      <c r="D119" s="107"/>
      <c r="E119" s="107"/>
      <c r="F119" s="107"/>
      <c r="G119" s="108"/>
      <c r="H119" s="108"/>
      <c r="I119" s="107"/>
      <c r="J119" s="107"/>
      <c r="K119" s="16"/>
      <c r="R119" s="11">
        <f t="shared" si="4"/>
        <v>0</v>
      </c>
      <c r="AS119" s="11">
        <f t="shared" si="5"/>
        <v>0</v>
      </c>
    </row>
    <row r="120" spans="1:45">
      <c r="A120" s="107" t="s">
        <v>94</v>
      </c>
      <c r="B120" s="107"/>
      <c r="C120" s="107"/>
      <c r="D120" s="107"/>
      <c r="E120" s="107"/>
      <c r="F120" s="107"/>
      <c r="G120" s="108"/>
      <c r="H120" s="108"/>
      <c r="I120" s="107"/>
      <c r="J120" s="107"/>
      <c r="K120" s="16"/>
      <c r="R120" s="11">
        <f t="shared" si="4"/>
        <v>0</v>
      </c>
      <c r="AS120" s="11">
        <f t="shared" si="5"/>
        <v>0</v>
      </c>
    </row>
    <row r="121" spans="1:45">
      <c r="A121" s="107" t="s">
        <v>155</v>
      </c>
      <c r="B121" s="107"/>
      <c r="C121" s="107"/>
      <c r="D121" s="107"/>
      <c r="E121" s="107"/>
      <c r="F121" s="107"/>
      <c r="G121" s="108"/>
      <c r="H121" s="108"/>
      <c r="I121" s="107"/>
      <c r="J121" s="107"/>
      <c r="K121" s="16"/>
      <c r="R121" s="11">
        <f t="shared" si="4"/>
        <v>0</v>
      </c>
      <c r="AS121" s="11">
        <f t="shared" si="5"/>
        <v>0</v>
      </c>
    </row>
    <row r="122" spans="1:45" ht="18">
      <c r="A122" s="111" t="s">
        <v>156</v>
      </c>
      <c r="B122" s="111"/>
      <c r="C122" s="111"/>
      <c r="D122" s="111"/>
      <c r="E122" s="111"/>
      <c r="F122" s="111"/>
      <c r="G122" s="112"/>
      <c r="H122" s="112"/>
      <c r="I122" s="111"/>
      <c r="J122" s="111"/>
      <c r="K122" s="16"/>
      <c r="R122" s="11">
        <f t="shared" si="4"/>
        <v>0</v>
      </c>
      <c r="AS122" s="11">
        <f t="shared" si="5"/>
        <v>0</v>
      </c>
    </row>
    <row r="123" spans="1:45">
      <c r="A123" s="109" t="s">
        <v>157</v>
      </c>
      <c r="B123" s="109"/>
      <c r="C123" s="109"/>
      <c r="D123" s="109"/>
      <c r="E123" s="109"/>
      <c r="F123" s="109"/>
      <c r="G123" s="110"/>
      <c r="H123" s="110"/>
      <c r="I123" s="109"/>
      <c r="J123" s="109"/>
      <c r="K123" s="16"/>
      <c r="R123" s="11">
        <f t="shared" si="4"/>
        <v>0</v>
      </c>
      <c r="AS123" s="11">
        <f t="shared" si="5"/>
        <v>0</v>
      </c>
    </row>
    <row r="124" spans="1:45" ht="18">
      <c r="A124" s="111" t="s">
        <v>158</v>
      </c>
      <c r="B124" s="111"/>
      <c r="C124" s="111"/>
      <c r="D124" s="111"/>
      <c r="E124" s="111"/>
      <c r="F124" s="111"/>
      <c r="G124" s="112"/>
      <c r="H124" s="112"/>
      <c r="I124" s="111"/>
      <c r="J124" s="111"/>
      <c r="K124" s="16"/>
      <c r="R124" s="11">
        <f t="shared" si="4"/>
        <v>0</v>
      </c>
      <c r="AS124" s="11">
        <f t="shared" si="5"/>
        <v>0</v>
      </c>
    </row>
    <row r="125" spans="1:45">
      <c r="G125" s="12"/>
      <c r="H125" s="12"/>
      <c r="K125" s="16"/>
      <c r="R125" s="11">
        <f t="shared" si="4"/>
        <v>0</v>
      </c>
      <c r="AS125" s="11">
        <f t="shared" si="5"/>
        <v>0</v>
      </c>
    </row>
    <row r="126" spans="1:45">
      <c r="G126" s="12"/>
      <c r="H126" s="12"/>
      <c r="K126" s="16"/>
      <c r="R126" s="11">
        <f t="shared" si="4"/>
        <v>0</v>
      </c>
      <c r="AS126" s="11">
        <f t="shared" si="5"/>
        <v>0</v>
      </c>
    </row>
    <row r="127" spans="1:45">
      <c r="G127" s="12"/>
      <c r="H127" s="12"/>
      <c r="K127" s="16"/>
      <c r="R127" s="11">
        <f t="shared" si="4"/>
        <v>0</v>
      </c>
      <c r="AS127" s="11">
        <f t="shared" si="5"/>
        <v>0</v>
      </c>
    </row>
    <row r="128" spans="1:45">
      <c r="G128" s="12"/>
      <c r="H128" s="12"/>
      <c r="K128" s="16"/>
      <c r="R128" s="11">
        <f t="shared" si="4"/>
        <v>0</v>
      </c>
      <c r="AS128" s="11">
        <f t="shared" si="5"/>
        <v>0</v>
      </c>
    </row>
    <row r="129" spans="7:45">
      <c r="G129" s="12"/>
      <c r="H129" s="12"/>
      <c r="K129" s="16"/>
      <c r="R129" s="11">
        <f t="shared" si="4"/>
        <v>0</v>
      </c>
      <c r="AS129" s="11">
        <f t="shared" si="5"/>
        <v>0</v>
      </c>
    </row>
    <row r="130" spans="7:45">
      <c r="G130" s="12"/>
      <c r="H130" s="12"/>
      <c r="K130" s="16"/>
      <c r="R130" s="11">
        <f t="shared" si="4"/>
        <v>0</v>
      </c>
      <c r="AS130" s="11">
        <f t="shared" si="5"/>
        <v>0</v>
      </c>
    </row>
    <row r="131" spans="7:45">
      <c r="G131" s="12"/>
      <c r="H131" s="12"/>
      <c r="K131" s="16"/>
      <c r="R131" s="11">
        <f t="shared" si="4"/>
        <v>0</v>
      </c>
      <c r="AS131" s="11">
        <f t="shared" si="5"/>
        <v>0</v>
      </c>
    </row>
    <row r="132" spans="7:45">
      <c r="G132" s="12"/>
      <c r="H132" s="12"/>
      <c r="K132" s="16"/>
      <c r="R132" s="11">
        <f t="shared" si="4"/>
        <v>0</v>
      </c>
      <c r="AS132" s="11">
        <f t="shared" si="5"/>
        <v>0</v>
      </c>
    </row>
    <row r="133" spans="7:45">
      <c r="G133" s="12"/>
      <c r="H133" s="12"/>
      <c r="K133" s="16"/>
      <c r="R133" s="11">
        <f t="shared" si="4"/>
        <v>0</v>
      </c>
      <c r="AS133" s="11">
        <f t="shared" si="5"/>
        <v>0</v>
      </c>
    </row>
    <row r="134" spans="7:45">
      <c r="G134" s="12"/>
      <c r="H134" s="12"/>
      <c r="K134" s="16"/>
      <c r="R134" s="11">
        <f t="shared" ref="R134:R197" si="6">IF(J134="",IF(F134="",P134*H134*((DATE(AD134,3,31)-I134)+1)/365,P134*E134),E134*P134*AS134/365)</f>
        <v>0</v>
      </c>
      <c r="AS134" s="11">
        <f t="shared" ref="AS134:AS197" si="7">AQ134-AR134</f>
        <v>0</v>
      </c>
    </row>
    <row r="135" spans="7:45">
      <c r="G135" s="12"/>
      <c r="H135" s="12"/>
      <c r="K135" s="16"/>
      <c r="R135" s="11">
        <f t="shared" si="6"/>
        <v>0</v>
      </c>
      <c r="AS135" s="11">
        <f t="shared" si="7"/>
        <v>0</v>
      </c>
    </row>
    <row r="136" spans="7:45">
      <c r="G136" s="12"/>
      <c r="H136" s="12"/>
      <c r="K136" s="16"/>
      <c r="R136" s="11">
        <f t="shared" si="6"/>
        <v>0</v>
      </c>
      <c r="AS136" s="11">
        <f t="shared" si="7"/>
        <v>0</v>
      </c>
    </row>
    <row r="137" spans="7:45">
      <c r="G137" s="12"/>
      <c r="H137" s="12"/>
      <c r="K137" s="16"/>
      <c r="R137" s="11">
        <f t="shared" si="6"/>
        <v>0</v>
      </c>
      <c r="AS137" s="11">
        <f t="shared" si="7"/>
        <v>0</v>
      </c>
    </row>
    <row r="138" spans="7:45">
      <c r="G138" s="12"/>
      <c r="H138" s="12"/>
      <c r="K138" s="16"/>
      <c r="R138" s="11">
        <f t="shared" si="6"/>
        <v>0</v>
      </c>
      <c r="AS138" s="11">
        <f t="shared" si="7"/>
        <v>0</v>
      </c>
    </row>
    <row r="139" spans="7:45">
      <c r="G139" s="12"/>
      <c r="H139" s="12"/>
      <c r="K139" s="16"/>
      <c r="R139" s="11">
        <f t="shared" si="6"/>
        <v>0</v>
      </c>
      <c r="AS139" s="11">
        <f t="shared" si="7"/>
        <v>0</v>
      </c>
    </row>
    <row r="140" spans="7:45">
      <c r="G140" s="12"/>
      <c r="H140" s="12"/>
      <c r="K140" s="16"/>
      <c r="R140" s="11">
        <f t="shared" si="6"/>
        <v>0</v>
      </c>
      <c r="AS140" s="11">
        <f t="shared" si="7"/>
        <v>0</v>
      </c>
    </row>
    <row r="141" spans="7:45">
      <c r="G141" s="12"/>
      <c r="H141" s="12"/>
      <c r="K141" s="16"/>
      <c r="R141" s="11">
        <f t="shared" si="6"/>
        <v>0</v>
      </c>
      <c r="AS141" s="11">
        <f t="shared" si="7"/>
        <v>0</v>
      </c>
    </row>
    <row r="142" spans="7:45">
      <c r="G142" s="12"/>
      <c r="H142" s="12"/>
      <c r="K142" s="16"/>
      <c r="R142" s="11">
        <f t="shared" si="6"/>
        <v>0</v>
      </c>
      <c r="AS142" s="11">
        <f t="shared" si="7"/>
        <v>0</v>
      </c>
    </row>
    <row r="143" spans="7:45">
      <c r="G143" s="12"/>
      <c r="H143" s="12"/>
      <c r="K143" s="16"/>
      <c r="R143" s="11">
        <f t="shared" si="6"/>
        <v>0</v>
      </c>
      <c r="AS143" s="11">
        <f t="shared" si="7"/>
        <v>0</v>
      </c>
    </row>
    <row r="144" spans="7:45">
      <c r="G144" s="12"/>
      <c r="H144" s="12"/>
      <c r="K144" s="16"/>
      <c r="R144" s="11">
        <f t="shared" si="6"/>
        <v>0</v>
      </c>
      <c r="AS144" s="11">
        <f t="shared" si="7"/>
        <v>0</v>
      </c>
    </row>
    <row r="145" spans="7:45">
      <c r="G145" s="12"/>
      <c r="H145" s="12"/>
      <c r="K145" s="16"/>
      <c r="R145" s="11">
        <f t="shared" si="6"/>
        <v>0</v>
      </c>
      <c r="AS145" s="11">
        <f t="shared" si="7"/>
        <v>0</v>
      </c>
    </row>
    <row r="146" spans="7:45">
      <c r="G146" s="12"/>
      <c r="H146" s="12"/>
      <c r="K146" s="16"/>
      <c r="R146" s="11">
        <f t="shared" si="6"/>
        <v>0</v>
      </c>
      <c r="AS146" s="11">
        <f t="shared" si="7"/>
        <v>0</v>
      </c>
    </row>
    <row r="147" spans="7:45">
      <c r="G147" s="12"/>
      <c r="H147" s="12"/>
      <c r="K147" s="16"/>
      <c r="R147" s="11">
        <f t="shared" si="6"/>
        <v>0</v>
      </c>
      <c r="AS147" s="11">
        <f t="shared" si="7"/>
        <v>0</v>
      </c>
    </row>
    <row r="148" spans="7:45">
      <c r="G148" s="12"/>
      <c r="H148" s="12"/>
      <c r="K148" s="16"/>
      <c r="R148" s="11">
        <f t="shared" si="6"/>
        <v>0</v>
      </c>
      <c r="AS148" s="11">
        <f t="shared" si="7"/>
        <v>0</v>
      </c>
    </row>
    <row r="149" spans="7:45">
      <c r="G149" s="12"/>
      <c r="H149" s="12"/>
      <c r="K149" s="16"/>
      <c r="R149" s="11">
        <f t="shared" si="6"/>
        <v>0</v>
      </c>
      <c r="AS149" s="11">
        <f t="shared" si="7"/>
        <v>0</v>
      </c>
    </row>
    <row r="150" spans="7:45">
      <c r="G150" s="12"/>
      <c r="H150" s="12"/>
      <c r="K150" s="16"/>
      <c r="R150" s="11">
        <f t="shared" si="6"/>
        <v>0</v>
      </c>
      <c r="AS150" s="11">
        <f t="shared" si="7"/>
        <v>0</v>
      </c>
    </row>
    <row r="151" spans="7:45">
      <c r="G151" s="12"/>
      <c r="H151" s="12"/>
      <c r="K151" s="16"/>
      <c r="R151" s="11">
        <f t="shared" si="6"/>
        <v>0</v>
      </c>
      <c r="AS151" s="11">
        <f t="shared" si="7"/>
        <v>0</v>
      </c>
    </row>
    <row r="152" spans="7:45">
      <c r="G152" s="12"/>
      <c r="H152" s="12"/>
      <c r="K152" s="16"/>
      <c r="R152" s="11">
        <f t="shared" si="6"/>
        <v>0</v>
      </c>
      <c r="AS152" s="11">
        <f t="shared" si="7"/>
        <v>0</v>
      </c>
    </row>
    <row r="153" spans="7:45">
      <c r="G153" s="12"/>
      <c r="H153" s="12"/>
      <c r="K153" s="16"/>
      <c r="R153" s="11">
        <f t="shared" si="6"/>
        <v>0</v>
      </c>
      <c r="AS153" s="11">
        <f t="shared" si="7"/>
        <v>0</v>
      </c>
    </row>
    <row r="154" spans="7:45">
      <c r="G154" s="12"/>
      <c r="H154" s="12"/>
      <c r="K154" s="16"/>
      <c r="R154" s="11">
        <f t="shared" si="6"/>
        <v>0</v>
      </c>
      <c r="AS154" s="11">
        <f t="shared" si="7"/>
        <v>0</v>
      </c>
    </row>
    <row r="155" spans="7:45">
      <c r="G155" s="12"/>
      <c r="H155" s="12"/>
      <c r="K155" s="16"/>
      <c r="R155" s="11">
        <f t="shared" si="6"/>
        <v>0</v>
      </c>
      <c r="AS155" s="11">
        <f t="shared" si="7"/>
        <v>0</v>
      </c>
    </row>
    <row r="156" spans="7:45">
      <c r="G156" s="12"/>
      <c r="H156" s="12"/>
      <c r="K156" s="16"/>
      <c r="R156" s="11">
        <f t="shared" si="6"/>
        <v>0</v>
      </c>
      <c r="AS156" s="11">
        <f t="shared" si="7"/>
        <v>0</v>
      </c>
    </row>
    <row r="157" spans="7:45">
      <c r="G157" s="12"/>
      <c r="H157" s="12"/>
      <c r="K157" s="16"/>
      <c r="R157" s="11">
        <f t="shared" si="6"/>
        <v>0</v>
      </c>
      <c r="AS157" s="11">
        <f t="shared" si="7"/>
        <v>0</v>
      </c>
    </row>
    <row r="158" spans="7:45">
      <c r="G158" s="12"/>
      <c r="H158" s="12"/>
      <c r="K158" s="16"/>
      <c r="R158" s="11">
        <f t="shared" si="6"/>
        <v>0</v>
      </c>
      <c r="AS158" s="11">
        <f t="shared" si="7"/>
        <v>0</v>
      </c>
    </row>
    <row r="159" spans="7:45">
      <c r="G159" s="12"/>
      <c r="H159" s="12"/>
      <c r="K159" s="16"/>
      <c r="R159" s="11">
        <f t="shared" si="6"/>
        <v>0</v>
      </c>
      <c r="AS159" s="11">
        <f t="shared" si="7"/>
        <v>0</v>
      </c>
    </row>
    <row r="160" spans="7:45">
      <c r="G160" s="12"/>
      <c r="H160" s="12"/>
      <c r="K160" s="16"/>
      <c r="R160" s="11">
        <f t="shared" si="6"/>
        <v>0</v>
      </c>
      <c r="AS160" s="11">
        <f t="shared" si="7"/>
        <v>0</v>
      </c>
    </row>
    <row r="161" spans="7:45">
      <c r="G161" s="12"/>
      <c r="H161" s="12"/>
      <c r="K161" s="16"/>
      <c r="R161" s="11">
        <f t="shared" si="6"/>
        <v>0</v>
      </c>
      <c r="AS161" s="11">
        <f t="shared" si="7"/>
        <v>0</v>
      </c>
    </row>
    <row r="162" spans="7:45">
      <c r="G162" s="12"/>
      <c r="H162" s="12"/>
      <c r="K162" s="16"/>
      <c r="R162" s="11">
        <f t="shared" si="6"/>
        <v>0</v>
      </c>
      <c r="AS162" s="11">
        <f t="shared" si="7"/>
        <v>0</v>
      </c>
    </row>
    <row r="163" spans="7:45">
      <c r="G163" s="12"/>
      <c r="H163" s="12"/>
      <c r="K163" s="16"/>
      <c r="R163" s="11">
        <f t="shared" si="6"/>
        <v>0</v>
      </c>
      <c r="AS163" s="11">
        <f t="shared" si="7"/>
        <v>0</v>
      </c>
    </row>
    <row r="164" spans="7:45">
      <c r="G164" s="12"/>
      <c r="H164" s="12"/>
      <c r="K164" s="16"/>
      <c r="R164" s="11">
        <f t="shared" si="6"/>
        <v>0</v>
      </c>
      <c r="AS164" s="11">
        <f t="shared" si="7"/>
        <v>0</v>
      </c>
    </row>
    <row r="165" spans="7:45">
      <c r="G165" s="12"/>
      <c r="H165" s="12"/>
      <c r="K165" s="16"/>
      <c r="R165" s="11">
        <f t="shared" si="6"/>
        <v>0</v>
      </c>
      <c r="AS165" s="11">
        <f t="shared" si="7"/>
        <v>0</v>
      </c>
    </row>
    <row r="166" spans="7:45">
      <c r="G166" s="12"/>
      <c r="H166" s="12"/>
      <c r="K166" s="16"/>
      <c r="R166" s="11">
        <f t="shared" si="6"/>
        <v>0</v>
      </c>
      <c r="AS166" s="11">
        <f t="shared" si="7"/>
        <v>0</v>
      </c>
    </row>
    <row r="167" spans="7:45">
      <c r="G167" s="12"/>
      <c r="H167" s="12"/>
      <c r="K167" s="16"/>
      <c r="R167" s="11">
        <f t="shared" si="6"/>
        <v>0</v>
      </c>
      <c r="AS167" s="11">
        <f t="shared" si="7"/>
        <v>0</v>
      </c>
    </row>
    <row r="168" spans="7:45">
      <c r="G168" s="12"/>
      <c r="H168" s="12"/>
      <c r="K168" s="16"/>
      <c r="R168" s="11">
        <f t="shared" si="6"/>
        <v>0</v>
      </c>
      <c r="AS168" s="11">
        <f t="shared" si="7"/>
        <v>0</v>
      </c>
    </row>
    <row r="169" spans="7:45">
      <c r="G169" s="12"/>
      <c r="H169" s="12"/>
      <c r="K169" s="16"/>
      <c r="R169" s="11">
        <f t="shared" si="6"/>
        <v>0</v>
      </c>
      <c r="AS169" s="11">
        <f t="shared" si="7"/>
        <v>0</v>
      </c>
    </row>
    <row r="170" spans="7:45">
      <c r="G170" s="12"/>
      <c r="H170" s="12"/>
      <c r="K170" s="16"/>
      <c r="R170" s="11">
        <f t="shared" si="6"/>
        <v>0</v>
      </c>
      <c r="AS170" s="11">
        <f t="shared" si="7"/>
        <v>0</v>
      </c>
    </row>
    <row r="171" spans="7:45">
      <c r="G171" s="12"/>
      <c r="H171" s="12"/>
      <c r="K171" s="16"/>
      <c r="R171" s="11">
        <f t="shared" si="6"/>
        <v>0</v>
      </c>
      <c r="AS171" s="11">
        <f t="shared" si="7"/>
        <v>0</v>
      </c>
    </row>
    <row r="172" spans="7:45">
      <c r="G172" s="12"/>
      <c r="H172" s="12"/>
      <c r="K172" s="16"/>
      <c r="R172" s="11">
        <f t="shared" si="6"/>
        <v>0</v>
      </c>
      <c r="AS172" s="11">
        <f t="shared" si="7"/>
        <v>0</v>
      </c>
    </row>
    <row r="173" spans="7:45">
      <c r="G173" s="12"/>
      <c r="H173" s="12"/>
      <c r="K173" s="16"/>
      <c r="R173" s="11">
        <f t="shared" si="6"/>
        <v>0</v>
      </c>
      <c r="AS173" s="11">
        <f t="shared" si="7"/>
        <v>0</v>
      </c>
    </row>
    <row r="174" spans="7:45">
      <c r="G174" s="12"/>
      <c r="H174" s="12"/>
      <c r="K174" s="16"/>
      <c r="R174" s="11">
        <f t="shared" si="6"/>
        <v>0</v>
      </c>
      <c r="AS174" s="11">
        <f t="shared" si="7"/>
        <v>0</v>
      </c>
    </row>
    <row r="175" spans="7:45">
      <c r="G175" s="12"/>
      <c r="H175" s="12"/>
      <c r="K175" s="16"/>
      <c r="R175" s="11">
        <f t="shared" si="6"/>
        <v>0</v>
      </c>
      <c r="AS175" s="11">
        <f t="shared" si="7"/>
        <v>0</v>
      </c>
    </row>
    <row r="176" spans="7:45">
      <c r="G176" s="12"/>
      <c r="H176" s="12"/>
      <c r="K176" s="16"/>
      <c r="R176" s="11">
        <f t="shared" si="6"/>
        <v>0</v>
      </c>
      <c r="AS176" s="11">
        <f t="shared" si="7"/>
        <v>0</v>
      </c>
    </row>
    <row r="177" spans="7:45">
      <c r="G177" s="12"/>
      <c r="H177" s="12"/>
      <c r="K177" s="16"/>
      <c r="R177" s="11">
        <f t="shared" si="6"/>
        <v>0</v>
      </c>
      <c r="AS177" s="11">
        <f t="shared" si="7"/>
        <v>0</v>
      </c>
    </row>
    <row r="178" spans="7:45">
      <c r="G178" s="12"/>
      <c r="H178" s="12"/>
      <c r="K178" s="16"/>
      <c r="R178" s="11">
        <f t="shared" si="6"/>
        <v>0</v>
      </c>
      <c r="AS178" s="11">
        <f t="shared" si="7"/>
        <v>0</v>
      </c>
    </row>
    <row r="179" spans="7:45">
      <c r="G179" s="12"/>
      <c r="H179" s="12"/>
      <c r="K179" s="16"/>
      <c r="R179" s="11">
        <f t="shared" si="6"/>
        <v>0</v>
      </c>
      <c r="AS179" s="11">
        <f t="shared" si="7"/>
        <v>0</v>
      </c>
    </row>
    <row r="180" spans="7:45">
      <c r="G180" s="12"/>
      <c r="H180" s="12"/>
      <c r="K180" s="16"/>
      <c r="R180" s="11">
        <f t="shared" si="6"/>
        <v>0</v>
      </c>
      <c r="AS180" s="11">
        <f t="shared" si="7"/>
        <v>0</v>
      </c>
    </row>
    <row r="181" spans="7:45">
      <c r="G181" s="12"/>
      <c r="H181" s="12"/>
      <c r="K181" s="16"/>
      <c r="R181" s="11">
        <f t="shared" si="6"/>
        <v>0</v>
      </c>
      <c r="AS181" s="11">
        <f t="shared" si="7"/>
        <v>0</v>
      </c>
    </row>
    <row r="182" spans="7:45">
      <c r="G182" s="12"/>
      <c r="H182" s="12"/>
      <c r="K182" s="16"/>
      <c r="R182" s="11">
        <f t="shared" si="6"/>
        <v>0</v>
      </c>
      <c r="AS182" s="11">
        <f t="shared" si="7"/>
        <v>0</v>
      </c>
    </row>
    <row r="183" spans="7:45">
      <c r="G183" s="12"/>
      <c r="H183" s="12"/>
      <c r="K183" s="16"/>
      <c r="R183" s="11">
        <f t="shared" si="6"/>
        <v>0</v>
      </c>
      <c r="AS183" s="11">
        <f t="shared" si="7"/>
        <v>0</v>
      </c>
    </row>
    <row r="184" spans="7:45">
      <c r="G184" s="12"/>
      <c r="H184" s="12"/>
      <c r="K184" s="16"/>
      <c r="R184" s="11">
        <f t="shared" si="6"/>
        <v>0</v>
      </c>
      <c r="AS184" s="11">
        <f t="shared" si="7"/>
        <v>0</v>
      </c>
    </row>
    <row r="185" spans="7:45">
      <c r="G185" s="12"/>
      <c r="H185" s="12"/>
      <c r="K185" s="16"/>
      <c r="R185" s="11">
        <f t="shared" si="6"/>
        <v>0</v>
      </c>
      <c r="AS185" s="11">
        <f t="shared" si="7"/>
        <v>0</v>
      </c>
    </row>
    <row r="186" spans="7:45">
      <c r="G186" s="12"/>
      <c r="H186" s="12"/>
      <c r="K186" s="16"/>
      <c r="R186" s="11">
        <f t="shared" si="6"/>
        <v>0</v>
      </c>
      <c r="AS186" s="11">
        <f t="shared" si="7"/>
        <v>0</v>
      </c>
    </row>
    <row r="187" spans="7:45">
      <c r="G187" s="12"/>
      <c r="H187" s="12"/>
      <c r="K187" s="16"/>
      <c r="R187" s="11">
        <f t="shared" si="6"/>
        <v>0</v>
      </c>
      <c r="AS187" s="11">
        <f t="shared" si="7"/>
        <v>0</v>
      </c>
    </row>
    <row r="188" spans="7:45">
      <c r="G188" s="12"/>
      <c r="H188" s="12"/>
      <c r="K188" s="16"/>
      <c r="R188" s="11">
        <f t="shared" si="6"/>
        <v>0</v>
      </c>
      <c r="AS188" s="11">
        <f t="shared" si="7"/>
        <v>0</v>
      </c>
    </row>
    <row r="189" spans="7:45">
      <c r="G189" s="12"/>
      <c r="H189" s="12"/>
      <c r="K189" s="16"/>
      <c r="R189" s="11">
        <f t="shared" si="6"/>
        <v>0</v>
      </c>
      <c r="AS189" s="11">
        <f t="shared" si="7"/>
        <v>0</v>
      </c>
    </row>
    <row r="190" spans="7:45">
      <c r="G190" s="12"/>
      <c r="H190" s="12"/>
      <c r="K190" s="16"/>
      <c r="R190" s="11">
        <f t="shared" si="6"/>
        <v>0</v>
      </c>
      <c r="AS190" s="11">
        <f t="shared" si="7"/>
        <v>0</v>
      </c>
    </row>
    <row r="191" spans="7:45">
      <c r="G191" s="12"/>
      <c r="H191" s="12"/>
      <c r="K191" s="16"/>
      <c r="R191" s="11">
        <f t="shared" si="6"/>
        <v>0</v>
      </c>
      <c r="AS191" s="11">
        <f t="shared" si="7"/>
        <v>0</v>
      </c>
    </row>
    <row r="192" spans="7:45">
      <c r="G192" s="12"/>
      <c r="H192" s="12"/>
      <c r="K192" s="16"/>
      <c r="R192" s="11">
        <f t="shared" si="6"/>
        <v>0</v>
      </c>
      <c r="AS192" s="11">
        <f t="shared" si="7"/>
        <v>0</v>
      </c>
    </row>
    <row r="193" spans="7:45">
      <c r="G193" s="12"/>
      <c r="H193" s="12"/>
      <c r="K193" s="16"/>
      <c r="R193" s="11">
        <f t="shared" si="6"/>
        <v>0</v>
      </c>
      <c r="AS193" s="11">
        <f t="shared" si="7"/>
        <v>0</v>
      </c>
    </row>
    <row r="194" spans="7:45">
      <c r="G194" s="12"/>
      <c r="H194" s="12"/>
      <c r="K194" s="16"/>
      <c r="R194" s="11">
        <f t="shared" si="6"/>
        <v>0</v>
      </c>
      <c r="AS194" s="11">
        <f t="shared" si="7"/>
        <v>0</v>
      </c>
    </row>
    <row r="195" spans="7:45">
      <c r="G195" s="12"/>
      <c r="H195" s="12"/>
      <c r="K195" s="16"/>
      <c r="R195" s="11">
        <f t="shared" si="6"/>
        <v>0</v>
      </c>
      <c r="AS195" s="11">
        <f t="shared" si="7"/>
        <v>0</v>
      </c>
    </row>
    <row r="196" spans="7:45">
      <c r="G196" s="12"/>
      <c r="H196" s="12"/>
      <c r="K196" s="16"/>
      <c r="R196" s="11">
        <f t="shared" si="6"/>
        <v>0</v>
      </c>
      <c r="AS196" s="11">
        <f t="shared" si="7"/>
        <v>0</v>
      </c>
    </row>
    <row r="197" spans="7:45">
      <c r="G197" s="12"/>
      <c r="H197" s="12"/>
      <c r="K197" s="16"/>
      <c r="R197" s="11">
        <f t="shared" si="6"/>
        <v>0</v>
      </c>
      <c r="AS197" s="11">
        <f t="shared" si="7"/>
        <v>0</v>
      </c>
    </row>
    <row r="198" spans="7:45">
      <c r="G198" s="12"/>
      <c r="H198" s="12"/>
      <c r="K198" s="16"/>
      <c r="R198" s="11">
        <f t="shared" ref="R198:R200" si="8">IF(J198="",IF(F198="",P198*H198*((DATE(AD198,3,31)-I198)+1)/365,P198*E198),E198*P198*AS198/365)</f>
        <v>0</v>
      </c>
      <c r="AS198" s="11">
        <f t="shared" ref="AS198:AS200" si="9">AQ198-AR198</f>
        <v>0</v>
      </c>
    </row>
    <row r="199" spans="7:45">
      <c r="G199" s="12"/>
      <c r="H199" s="12"/>
      <c r="K199" s="16"/>
      <c r="R199" s="11">
        <f t="shared" si="8"/>
        <v>0</v>
      </c>
      <c r="AS199" s="11">
        <f t="shared" si="9"/>
        <v>0</v>
      </c>
    </row>
    <row r="200" spans="7:45">
      <c r="G200" s="12"/>
      <c r="H200" s="12"/>
      <c r="K200" s="16"/>
      <c r="R200" s="11">
        <f t="shared" si="8"/>
        <v>0</v>
      </c>
      <c r="AS200" s="11">
        <f t="shared" si="9"/>
        <v>0</v>
      </c>
    </row>
  </sheetData>
  <mergeCells count="162">
    <mergeCell ref="A122:J122"/>
    <mergeCell ref="A123:J123"/>
    <mergeCell ref="A124:J124"/>
    <mergeCell ref="A116:J116"/>
    <mergeCell ref="A117:J117"/>
    <mergeCell ref="A118:J118"/>
    <mergeCell ref="A119:J119"/>
    <mergeCell ref="A120:J120"/>
    <mergeCell ref="A121:J121"/>
    <mergeCell ref="A110:J110"/>
    <mergeCell ref="A111:J111"/>
    <mergeCell ref="A112:J112"/>
    <mergeCell ref="A113:J113"/>
    <mergeCell ref="A114:J114"/>
    <mergeCell ref="A115:J115"/>
    <mergeCell ref="A104:J104"/>
    <mergeCell ref="A105:J105"/>
    <mergeCell ref="A106:J106"/>
    <mergeCell ref="A107:J107"/>
    <mergeCell ref="A108:J108"/>
    <mergeCell ref="A109:J109"/>
    <mergeCell ref="A98:J98"/>
    <mergeCell ref="A99:J99"/>
    <mergeCell ref="A100:J100"/>
    <mergeCell ref="A101:J101"/>
    <mergeCell ref="A102:J102"/>
    <mergeCell ref="A103:J103"/>
    <mergeCell ref="A92:J92"/>
    <mergeCell ref="A93:J93"/>
    <mergeCell ref="A94:J94"/>
    <mergeCell ref="A95:J95"/>
    <mergeCell ref="A96:J96"/>
    <mergeCell ref="A97:J97"/>
    <mergeCell ref="A86:J86"/>
    <mergeCell ref="A87:J87"/>
    <mergeCell ref="A88:J88"/>
    <mergeCell ref="A89:J89"/>
    <mergeCell ref="A90:J90"/>
    <mergeCell ref="A91:J91"/>
    <mergeCell ref="A80:J80"/>
    <mergeCell ref="A81:J81"/>
    <mergeCell ref="A82:J82"/>
    <mergeCell ref="A83:J83"/>
    <mergeCell ref="A84:J84"/>
    <mergeCell ref="A85:J85"/>
    <mergeCell ref="A74:J74"/>
    <mergeCell ref="A75:J75"/>
    <mergeCell ref="A76:J76"/>
    <mergeCell ref="A77:J77"/>
    <mergeCell ref="A78:J78"/>
    <mergeCell ref="A79:J79"/>
    <mergeCell ref="A66:D66"/>
    <mergeCell ref="A69:J69"/>
    <mergeCell ref="A70:J70"/>
    <mergeCell ref="A71:J71"/>
    <mergeCell ref="A72:J72"/>
    <mergeCell ref="A73:J73"/>
    <mergeCell ref="A51:D51"/>
    <mergeCell ref="A60:D60"/>
    <mergeCell ref="A61:D61"/>
    <mergeCell ref="A62:D62"/>
    <mergeCell ref="A63:D63"/>
    <mergeCell ref="A64:D64"/>
    <mergeCell ref="A65:D65"/>
    <mergeCell ref="A54:D54"/>
    <mergeCell ref="A55:D55"/>
    <mergeCell ref="A56:D56"/>
    <mergeCell ref="A57:D57"/>
    <mergeCell ref="A58:D58"/>
    <mergeCell ref="A59:D59"/>
    <mergeCell ref="A45:D45"/>
    <mergeCell ref="A46:C46"/>
    <mergeCell ref="E46:E53"/>
    <mergeCell ref="A52:D52"/>
    <mergeCell ref="A53:C53"/>
    <mergeCell ref="J39:J40"/>
    <mergeCell ref="A40:C40"/>
    <mergeCell ref="A41:D41"/>
    <mergeCell ref="E41:E44"/>
    <mergeCell ref="F41:F44"/>
    <mergeCell ref="G41:G44"/>
    <mergeCell ref="H41:H44"/>
    <mergeCell ref="I41:I44"/>
    <mergeCell ref="J41:J44"/>
    <mergeCell ref="A42:D42"/>
    <mergeCell ref="F46:F53"/>
    <mergeCell ref="G46:G53"/>
    <mergeCell ref="H46:H53"/>
    <mergeCell ref="I46:I53"/>
    <mergeCell ref="J46:J53"/>
    <mergeCell ref="A47:D47"/>
    <mergeCell ref="A48:D48"/>
    <mergeCell ref="A49:D49"/>
    <mergeCell ref="A50:D50"/>
    <mergeCell ref="A39:D39"/>
    <mergeCell ref="E39:E40"/>
    <mergeCell ref="F39:F40"/>
    <mergeCell ref="G39:G40"/>
    <mergeCell ref="H39:H40"/>
    <mergeCell ref="I39:I40"/>
    <mergeCell ref="A43:D43"/>
    <mergeCell ref="A44:B44"/>
    <mergeCell ref="C44:D44"/>
    <mergeCell ref="A35:D35"/>
    <mergeCell ref="A36:C36"/>
    <mergeCell ref="A37:D37"/>
    <mergeCell ref="E37:E38"/>
    <mergeCell ref="F37:F38"/>
    <mergeCell ref="G37:G38"/>
    <mergeCell ref="H24:H34"/>
    <mergeCell ref="I24:I34"/>
    <mergeCell ref="J24:J34"/>
    <mergeCell ref="A25:D25"/>
    <mergeCell ref="A26:D26"/>
    <mergeCell ref="A27:D27"/>
    <mergeCell ref="A28:D28"/>
    <mergeCell ref="A29:D29"/>
    <mergeCell ref="A30:D30"/>
    <mergeCell ref="A31:D31"/>
    <mergeCell ref="H37:H38"/>
    <mergeCell ref="I37:I38"/>
    <mergeCell ref="J37:J38"/>
    <mergeCell ref="A38:D38"/>
    <mergeCell ref="A22:D22"/>
    <mergeCell ref="A23:D23"/>
    <mergeCell ref="A24:C24"/>
    <mergeCell ref="E24:E34"/>
    <mergeCell ref="F24:F34"/>
    <mergeCell ref="G24:G34"/>
    <mergeCell ref="A32:D32"/>
    <mergeCell ref="A33:D33"/>
    <mergeCell ref="A34:C34"/>
    <mergeCell ref="A16:D16"/>
    <mergeCell ref="A17:D17"/>
    <mergeCell ref="A18:D18"/>
    <mergeCell ref="A19:D19"/>
    <mergeCell ref="A20:D20"/>
    <mergeCell ref="A21:D21"/>
    <mergeCell ref="H12:H15"/>
    <mergeCell ref="I12:I15"/>
    <mergeCell ref="J12:J15"/>
    <mergeCell ref="A13:D13"/>
    <mergeCell ref="A14:D14"/>
    <mergeCell ref="A15:C15"/>
    <mergeCell ref="A1:D1"/>
    <mergeCell ref="E1:F1"/>
    <mergeCell ref="G1:H1"/>
    <mergeCell ref="I1:J1"/>
    <mergeCell ref="A2:D2"/>
    <mergeCell ref="A3:D3"/>
    <mergeCell ref="A10:D10"/>
    <mergeCell ref="A11:D11"/>
    <mergeCell ref="A12:C12"/>
    <mergeCell ref="E12:E15"/>
    <mergeCell ref="F12:F15"/>
    <mergeCell ref="G12:G15"/>
    <mergeCell ref="B4:D4"/>
    <mergeCell ref="B5:D5"/>
    <mergeCell ref="B6:D6"/>
    <mergeCell ref="A7:D7"/>
    <mergeCell ref="A8:D8"/>
    <mergeCell ref="A9:D9"/>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sheetPr codeName="Sheet5"/>
  <dimension ref="A1:D150"/>
  <sheetViews>
    <sheetView topLeftCell="A110" workbookViewId="0">
      <selection activeCell="A132" sqref="A132"/>
    </sheetView>
  </sheetViews>
  <sheetFormatPr defaultRowHeight="15"/>
  <cols>
    <col min="1" max="1" width="66.140625" customWidth="1"/>
    <col min="3" max="3" width="9.7109375" bestFit="1" customWidth="1"/>
    <col min="4" max="4" width="10.7109375" bestFit="1" customWidth="1"/>
  </cols>
  <sheetData>
    <row r="1" spans="1:2" ht="15.75">
      <c r="A1" s="4" t="s">
        <v>159</v>
      </c>
      <c r="B1" s="4" t="s">
        <v>160</v>
      </c>
    </row>
    <row r="2" spans="1:2" ht="15.75">
      <c r="A2" s="4"/>
      <c r="B2" s="4"/>
    </row>
    <row r="3" spans="1:2" ht="15.75">
      <c r="A3" s="4">
        <v>1</v>
      </c>
      <c r="B3" s="4">
        <v>2</v>
      </c>
    </row>
    <row r="4" spans="1:2" ht="15.75">
      <c r="A4" s="5"/>
      <c r="B4" s="6"/>
    </row>
    <row r="5" spans="1:2">
      <c r="A5" s="7" t="s">
        <v>161</v>
      </c>
      <c r="B5" s="8"/>
    </row>
    <row r="6" spans="1:2">
      <c r="A6" s="9" t="s">
        <v>272</v>
      </c>
      <c r="B6" s="9" t="s">
        <v>162</v>
      </c>
    </row>
    <row r="7" spans="1:2" ht="28.5">
      <c r="A7" s="9" t="s">
        <v>273</v>
      </c>
      <c r="B7" s="9" t="s">
        <v>163</v>
      </c>
    </row>
    <row r="8" spans="1:2">
      <c r="A8" s="9" t="s">
        <v>274</v>
      </c>
      <c r="B8" s="9" t="s">
        <v>163</v>
      </c>
    </row>
    <row r="9" spans="1:2">
      <c r="A9" s="9" t="s">
        <v>275</v>
      </c>
      <c r="B9" s="9" t="s">
        <v>164</v>
      </c>
    </row>
    <row r="10" spans="1:2">
      <c r="A10" s="9" t="s">
        <v>276</v>
      </c>
      <c r="B10" s="9" t="s">
        <v>165</v>
      </c>
    </row>
    <row r="11" spans="1:2">
      <c r="A11" s="7" t="s">
        <v>277</v>
      </c>
      <c r="B11" s="8"/>
    </row>
    <row r="12" spans="1:2">
      <c r="A12" s="7" t="s">
        <v>166</v>
      </c>
      <c r="B12" s="8"/>
    </row>
    <row r="13" spans="1:2">
      <c r="A13" s="9" t="s">
        <v>278</v>
      </c>
      <c r="B13" s="8"/>
    </row>
    <row r="14" spans="1:2">
      <c r="A14" s="9" t="s">
        <v>279</v>
      </c>
      <c r="B14" s="9" t="s">
        <v>167</v>
      </c>
    </row>
    <row r="15" spans="1:2">
      <c r="A15" s="9" t="s">
        <v>280</v>
      </c>
      <c r="B15" s="9" t="s">
        <v>164</v>
      </c>
    </row>
    <row r="16" spans="1:2">
      <c r="A16" s="9" t="s">
        <v>281</v>
      </c>
      <c r="B16" s="8"/>
    </row>
    <row r="17" spans="1:2">
      <c r="A17" s="7" t="s">
        <v>168</v>
      </c>
      <c r="B17" s="8"/>
    </row>
    <row r="18" spans="1:2" ht="28.5">
      <c r="A18" s="9" t="s">
        <v>282</v>
      </c>
      <c r="B18" s="8"/>
    </row>
    <row r="19" spans="1:2" ht="28.5">
      <c r="A19" s="9" t="s">
        <v>283</v>
      </c>
      <c r="B19" s="9" t="s">
        <v>169</v>
      </c>
    </row>
    <row r="20" spans="1:2" ht="28.5">
      <c r="A20" s="9" t="s">
        <v>284</v>
      </c>
      <c r="B20" s="9" t="s">
        <v>170</v>
      </c>
    </row>
    <row r="21" spans="1:2">
      <c r="A21" s="9" t="s">
        <v>285</v>
      </c>
      <c r="B21" s="8"/>
    </row>
    <row r="22" spans="1:2" ht="28.5">
      <c r="A22" s="9" t="s">
        <v>286</v>
      </c>
      <c r="B22" s="8"/>
    </row>
    <row r="23" spans="1:2" ht="57">
      <c r="A23" s="9" t="s">
        <v>171</v>
      </c>
      <c r="B23" s="9" t="s">
        <v>172</v>
      </c>
    </row>
    <row r="24" spans="1:2">
      <c r="A24" s="9" t="s">
        <v>173</v>
      </c>
      <c r="B24" s="9" t="s">
        <v>172</v>
      </c>
    </row>
    <row r="25" spans="1:2">
      <c r="A25" s="9" t="s">
        <v>287</v>
      </c>
      <c r="B25" s="8"/>
    </row>
    <row r="26" spans="1:2" ht="28.5">
      <c r="A26" s="9" t="s">
        <v>174</v>
      </c>
      <c r="B26" s="9" t="s">
        <v>172</v>
      </c>
    </row>
    <row r="27" spans="1:2" ht="28.5">
      <c r="A27" s="9" t="s">
        <v>175</v>
      </c>
      <c r="B27" s="9" t="s">
        <v>170</v>
      </c>
    </row>
    <row r="28" spans="1:2">
      <c r="A28" s="9" t="s">
        <v>176</v>
      </c>
      <c r="B28" s="9" t="s">
        <v>167</v>
      </c>
    </row>
    <row r="29" spans="1:2" ht="42.75">
      <c r="A29" s="9" t="s">
        <v>288</v>
      </c>
      <c r="B29" s="9" t="s">
        <v>170</v>
      </c>
    </row>
    <row r="30" spans="1:2">
      <c r="A30" s="113" t="s">
        <v>289</v>
      </c>
      <c r="B30" s="113"/>
    </row>
    <row r="31" spans="1:2">
      <c r="A31" s="9" t="s">
        <v>177</v>
      </c>
      <c r="B31" s="9" t="s">
        <v>178</v>
      </c>
    </row>
    <row r="32" spans="1:2" ht="28.5">
      <c r="A32" s="9" t="s">
        <v>179</v>
      </c>
      <c r="B32" s="9" t="s">
        <v>172</v>
      </c>
    </row>
    <row r="33" spans="1:2">
      <c r="A33" s="9" t="s">
        <v>180</v>
      </c>
      <c r="B33" s="9" t="s">
        <v>178</v>
      </c>
    </row>
    <row r="34" spans="1:2">
      <c r="A34" s="9" t="s">
        <v>181</v>
      </c>
      <c r="B34" s="9" t="s">
        <v>178</v>
      </c>
    </row>
    <row r="35" spans="1:2" ht="28.5">
      <c r="A35" s="9" t="s">
        <v>290</v>
      </c>
      <c r="B35" s="8"/>
    </row>
    <row r="36" spans="1:2">
      <c r="A36" s="9" t="s">
        <v>182</v>
      </c>
      <c r="B36" s="9" t="s">
        <v>183</v>
      </c>
    </row>
    <row r="37" spans="1:2">
      <c r="A37" s="9" t="s">
        <v>184</v>
      </c>
      <c r="B37" s="9" t="s">
        <v>183</v>
      </c>
    </row>
    <row r="38" spans="1:2">
      <c r="A38" s="9" t="s">
        <v>185</v>
      </c>
      <c r="B38" s="9" t="s">
        <v>183</v>
      </c>
    </row>
    <row r="39" spans="1:2">
      <c r="A39" s="9" t="s">
        <v>186</v>
      </c>
      <c r="B39" s="9" t="s">
        <v>183</v>
      </c>
    </row>
    <row r="40" spans="1:2">
      <c r="A40" s="9" t="s">
        <v>187</v>
      </c>
      <c r="B40" s="9" t="s">
        <v>163</v>
      </c>
    </row>
    <row r="41" spans="1:2">
      <c r="A41" s="9" t="s">
        <v>188</v>
      </c>
      <c r="B41" s="9"/>
    </row>
    <row r="42" spans="1:2" ht="28.5">
      <c r="A42" s="9" t="s">
        <v>189</v>
      </c>
      <c r="B42" s="9" t="s">
        <v>170</v>
      </c>
    </row>
    <row r="43" spans="1:2">
      <c r="A43" s="9" t="s">
        <v>190</v>
      </c>
      <c r="B43" s="9" t="s">
        <v>170</v>
      </c>
    </row>
    <row r="44" spans="1:2" ht="28.5">
      <c r="A44" s="9" t="s">
        <v>291</v>
      </c>
      <c r="B44" s="8"/>
    </row>
    <row r="45" spans="1:2">
      <c r="A45" s="9" t="s">
        <v>191</v>
      </c>
      <c r="B45" s="9" t="s">
        <v>192</v>
      </c>
    </row>
    <row r="46" spans="1:2">
      <c r="A46" s="9" t="s">
        <v>193</v>
      </c>
      <c r="B46" s="9" t="s">
        <v>192</v>
      </c>
    </row>
    <row r="47" spans="1:2">
      <c r="A47" s="9" t="s">
        <v>194</v>
      </c>
      <c r="B47" s="9" t="s">
        <v>192</v>
      </c>
    </row>
    <row r="48" spans="1:2">
      <c r="A48" s="9" t="s">
        <v>195</v>
      </c>
      <c r="B48" s="9" t="s">
        <v>192</v>
      </c>
    </row>
    <row r="49" spans="1:2">
      <c r="A49" s="9" t="s">
        <v>196</v>
      </c>
      <c r="B49" s="9" t="s">
        <v>197</v>
      </c>
    </row>
    <row r="50" spans="1:2">
      <c r="A50" s="9" t="s">
        <v>198</v>
      </c>
      <c r="B50" s="9" t="s">
        <v>199</v>
      </c>
    </row>
    <row r="51" spans="1:2">
      <c r="A51" s="9" t="s">
        <v>200</v>
      </c>
      <c r="B51" s="9" t="s">
        <v>163</v>
      </c>
    </row>
    <row r="52" spans="1:2">
      <c r="A52" s="9" t="s">
        <v>201</v>
      </c>
      <c r="B52" s="9" t="s">
        <v>163</v>
      </c>
    </row>
    <row r="53" spans="1:2">
      <c r="A53" s="9" t="s">
        <v>292</v>
      </c>
      <c r="B53" s="8"/>
    </row>
    <row r="54" spans="1:2">
      <c r="A54" s="9" t="s">
        <v>202</v>
      </c>
      <c r="B54" s="9" t="s">
        <v>203</v>
      </c>
    </row>
    <row r="55" spans="1:2">
      <c r="A55" s="9" t="s">
        <v>204</v>
      </c>
      <c r="B55" s="9" t="s">
        <v>203</v>
      </c>
    </row>
    <row r="56" spans="1:2">
      <c r="A56" s="9" t="s">
        <v>205</v>
      </c>
      <c r="B56" s="9" t="s">
        <v>203</v>
      </c>
    </row>
    <row r="57" spans="1:2">
      <c r="A57" s="9" t="s">
        <v>206</v>
      </c>
      <c r="B57" s="9" t="s">
        <v>203</v>
      </c>
    </row>
    <row r="58" spans="1:2">
      <c r="A58" s="9" t="s">
        <v>207</v>
      </c>
      <c r="B58" s="9" t="s">
        <v>183</v>
      </c>
    </row>
    <row r="59" spans="1:2">
      <c r="A59" s="9" t="s">
        <v>293</v>
      </c>
      <c r="B59" s="8"/>
    </row>
    <row r="60" spans="1:2">
      <c r="A60" s="9" t="s">
        <v>208</v>
      </c>
      <c r="B60" s="9" t="s">
        <v>192</v>
      </c>
    </row>
    <row r="61" spans="1:2">
      <c r="A61" s="9" t="s">
        <v>209</v>
      </c>
      <c r="B61" s="9" t="s">
        <v>192</v>
      </c>
    </row>
    <row r="62" spans="1:2">
      <c r="A62" s="9" t="s">
        <v>210</v>
      </c>
      <c r="B62" s="9" t="s">
        <v>192</v>
      </c>
    </row>
    <row r="63" spans="1:2">
      <c r="A63" s="9" t="s">
        <v>211</v>
      </c>
      <c r="B63" s="9" t="s">
        <v>192</v>
      </c>
    </row>
    <row r="64" spans="1:2">
      <c r="A64" s="9" t="s">
        <v>212</v>
      </c>
      <c r="B64" s="9" t="s">
        <v>192</v>
      </c>
    </row>
    <row r="65" spans="1:2">
      <c r="A65" s="9" t="s">
        <v>213</v>
      </c>
      <c r="B65" s="9" t="s">
        <v>192</v>
      </c>
    </row>
    <row r="66" spans="1:2">
      <c r="A66" s="9" t="s">
        <v>214</v>
      </c>
      <c r="B66" s="9" t="s">
        <v>192</v>
      </c>
    </row>
    <row r="67" spans="1:2">
      <c r="A67" s="9" t="s">
        <v>215</v>
      </c>
      <c r="B67" s="9" t="s">
        <v>163</v>
      </c>
    </row>
    <row r="68" spans="1:2">
      <c r="A68" s="9" t="s">
        <v>216</v>
      </c>
      <c r="B68" s="9" t="s">
        <v>163</v>
      </c>
    </row>
    <row r="69" spans="1:2">
      <c r="A69" s="9" t="s">
        <v>217</v>
      </c>
      <c r="B69" s="9" t="s">
        <v>163</v>
      </c>
    </row>
    <row r="70" spans="1:2">
      <c r="A70" s="9" t="s">
        <v>218</v>
      </c>
      <c r="B70" s="9" t="s">
        <v>163</v>
      </c>
    </row>
    <row r="71" spans="1:2">
      <c r="A71" s="9" t="s">
        <v>219</v>
      </c>
      <c r="B71" s="9" t="s">
        <v>183</v>
      </c>
    </row>
    <row r="72" spans="1:2">
      <c r="A72" s="9" t="s">
        <v>220</v>
      </c>
      <c r="B72" s="9" t="s">
        <v>183</v>
      </c>
    </row>
    <row r="73" spans="1:2" ht="28.5">
      <c r="A73" s="9" t="s">
        <v>294</v>
      </c>
      <c r="B73" s="8"/>
    </row>
    <row r="74" spans="1:2" ht="42.75">
      <c r="A74" s="9" t="s">
        <v>221</v>
      </c>
      <c r="B74" s="9" t="s">
        <v>172</v>
      </c>
    </row>
    <row r="75" spans="1:2">
      <c r="A75" s="9" t="s">
        <v>222</v>
      </c>
      <c r="B75" s="9" t="s">
        <v>169</v>
      </c>
    </row>
    <row r="76" spans="1:2" ht="28.5">
      <c r="A76" s="9" t="s">
        <v>295</v>
      </c>
      <c r="B76" s="8"/>
    </row>
    <row r="77" spans="1:2">
      <c r="A77" s="9" t="s">
        <v>223</v>
      </c>
      <c r="B77" s="9" t="s">
        <v>203</v>
      </c>
    </row>
    <row r="78" spans="1:2">
      <c r="A78" s="9" t="s">
        <v>224</v>
      </c>
      <c r="B78" s="9" t="s">
        <v>203</v>
      </c>
    </row>
    <row r="79" spans="1:2">
      <c r="A79" s="9" t="s">
        <v>225</v>
      </c>
      <c r="B79" s="9" t="s">
        <v>203</v>
      </c>
    </row>
    <row r="80" spans="1:2">
      <c r="A80" s="9" t="s">
        <v>226</v>
      </c>
      <c r="B80" s="9" t="s">
        <v>203</v>
      </c>
    </row>
    <row r="81" spans="1:2">
      <c r="A81" s="9" t="s">
        <v>296</v>
      </c>
      <c r="B81" s="8"/>
    </row>
    <row r="82" spans="1:2" ht="28.5">
      <c r="A82" s="9" t="s">
        <v>227</v>
      </c>
      <c r="B82" s="9" t="s">
        <v>228</v>
      </c>
    </row>
    <row r="83" spans="1:2">
      <c r="A83" s="113" t="s">
        <v>229</v>
      </c>
      <c r="B83" s="113"/>
    </row>
    <row r="84" spans="1:2">
      <c r="A84" s="9" t="s">
        <v>230</v>
      </c>
      <c r="B84" s="9" t="s">
        <v>203</v>
      </c>
    </row>
    <row r="85" spans="1:2">
      <c r="A85" s="9" t="s">
        <v>231</v>
      </c>
      <c r="B85" s="9" t="s">
        <v>169</v>
      </c>
    </row>
    <row r="86" spans="1:2">
      <c r="A86" s="9" t="s">
        <v>232</v>
      </c>
      <c r="B86" s="9" t="s">
        <v>167</v>
      </c>
    </row>
    <row r="87" spans="1:2">
      <c r="A87" s="9" t="s">
        <v>233</v>
      </c>
      <c r="B87" s="9" t="s">
        <v>234</v>
      </c>
    </row>
    <row r="88" spans="1:2" ht="28.5">
      <c r="A88" s="9" t="s">
        <v>235</v>
      </c>
      <c r="B88" s="9" t="s">
        <v>228</v>
      </c>
    </row>
    <row r="89" spans="1:2">
      <c r="A89" s="9" t="s">
        <v>297</v>
      </c>
      <c r="B89" s="9" t="s">
        <v>169</v>
      </c>
    </row>
    <row r="90" spans="1:2">
      <c r="A90" s="7" t="s">
        <v>236</v>
      </c>
      <c r="B90" s="8"/>
    </row>
    <row r="91" spans="1:2">
      <c r="A91" s="9" t="s">
        <v>298</v>
      </c>
      <c r="B91" s="9" t="s">
        <v>167</v>
      </c>
    </row>
    <row r="92" spans="1:2" ht="71.25">
      <c r="A92" s="9" t="s">
        <v>299</v>
      </c>
      <c r="B92" s="9" t="s">
        <v>170</v>
      </c>
    </row>
    <row r="93" spans="1:2">
      <c r="A93" s="7" t="s">
        <v>237</v>
      </c>
      <c r="B93" s="8"/>
    </row>
    <row r="94" spans="1:2">
      <c r="A94" s="9" t="s">
        <v>238</v>
      </c>
      <c r="B94" s="9" t="s">
        <v>167</v>
      </c>
    </row>
    <row r="95" spans="1:2" ht="28.5">
      <c r="A95" s="9" t="s">
        <v>239</v>
      </c>
      <c r="B95" s="9" t="s">
        <v>240</v>
      </c>
    </row>
    <row r="96" spans="1:2" ht="28.5">
      <c r="A96" s="9" t="s">
        <v>241</v>
      </c>
      <c r="B96" s="9" t="s">
        <v>170</v>
      </c>
    </row>
    <row r="97" spans="1:2">
      <c r="A97" s="9" t="s">
        <v>242</v>
      </c>
      <c r="B97" s="9" t="s">
        <v>170</v>
      </c>
    </row>
    <row r="98" spans="1:2" ht="28.5">
      <c r="A98" s="9" t="s">
        <v>243</v>
      </c>
      <c r="B98" s="9" t="s">
        <v>170</v>
      </c>
    </row>
    <row r="99" spans="1:2">
      <c r="A99" s="7" t="s">
        <v>244</v>
      </c>
      <c r="B99" s="8"/>
    </row>
    <row r="100" spans="1:2">
      <c r="A100" s="9" t="s">
        <v>245</v>
      </c>
      <c r="B100" s="8"/>
    </row>
    <row r="101" spans="1:2">
      <c r="A101" s="9" t="s">
        <v>300</v>
      </c>
      <c r="B101" s="9" t="s">
        <v>183</v>
      </c>
    </row>
    <row r="102" spans="1:2" ht="28.5">
      <c r="A102" s="9" t="s">
        <v>301</v>
      </c>
      <c r="B102" s="9" t="s">
        <v>203</v>
      </c>
    </row>
    <row r="103" spans="1:2">
      <c r="A103" s="9" t="s">
        <v>302</v>
      </c>
      <c r="B103" s="9"/>
    </row>
    <row r="104" spans="1:2">
      <c r="A104" s="9" t="s">
        <v>303</v>
      </c>
      <c r="B104" s="9" t="s">
        <v>183</v>
      </c>
    </row>
    <row r="105" spans="1:2">
      <c r="A105" s="9" t="s">
        <v>304</v>
      </c>
      <c r="B105" s="9" t="s">
        <v>203</v>
      </c>
    </row>
    <row r="106" spans="1:2">
      <c r="A106" s="9" t="s">
        <v>305</v>
      </c>
      <c r="B106" s="9" t="s">
        <v>163</v>
      </c>
    </row>
    <row r="107" spans="1:2" ht="28.5">
      <c r="A107" s="9" t="s">
        <v>306</v>
      </c>
      <c r="B107" s="9" t="s">
        <v>163</v>
      </c>
    </row>
    <row r="108" spans="1:2">
      <c r="A108" s="9" t="s">
        <v>307</v>
      </c>
      <c r="B108" s="9" t="s">
        <v>163</v>
      </c>
    </row>
    <row r="109" spans="1:2">
      <c r="A109" s="9" t="s">
        <v>308</v>
      </c>
      <c r="B109" s="9" t="s">
        <v>203</v>
      </c>
    </row>
    <row r="110" spans="1:2">
      <c r="A110" s="9" t="s">
        <v>309</v>
      </c>
      <c r="B110" s="9" t="s">
        <v>203</v>
      </c>
    </row>
    <row r="111" spans="1:2">
      <c r="A111" s="9" t="s">
        <v>310</v>
      </c>
      <c r="B111" s="9" t="s">
        <v>183</v>
      </c>
    </row>
    <row r="112" spans="1:2">
      <c r="A112" s="9" t="s">
        <v>311</v>
      </c>
      <c r="B112" s="9" t="s">
        <v>169</v>
      </c>
    </row>
    <row r="113" spans="1:2">
      <c r="A113" s="9" t="s">
        <v>312</v>
      </c>
      <c r="B113" s="9" t="s">
        <v>167</v>
      </c>
    </row>
    <row r="114" spans="1:2" ht="28.5">
      <c r="A114" s="9" t="s">
        <v>313</v>
      </c>
      <c r="B114" s="9" t="s">
        <v>246</v>
      </c>
    </row>
    <row r="115" spans="1:2">
      <c r="A115" s="9" t="s">
        <v>247</v>
      </c>
      <c r="B115" s="8"/>
    </row>
    <row r="116" spans="1:2">
      <c r="A116" s="9" t="s">
        <v>314</v>
      </c>
      <c r="B116" s="9" t="s">
        <v>172</v>
      </c>
    </row>
    <row r="117" spans="1:2">
      <c r="A117" s="9" t="s">
        <v>315</v>
      </c>
      <c r="B117" s="9" t="s">
        <v>248</v>
      </c>
    </row>
    <row r="118" spans="1:2">
      <c r="A118" s="7" t="s">
        <v>249</v>
      </c>
      <c r="B118" s="8"/>
    </row>
    <row r="119" spans="1:2">
      <c r="A119" s="9" t="s">
        <v>250</v>
      </c>
      <c r="B119" s="9" t="s">
        <v>203</v>
      </c>
    </row>
    <row r="120" spans="1:2">
      <c r="A120" s="114" t="s">
        <v>251</v>
      </c>
      <c r="B120" s="114"/>
    </row>
    <row r="121" spans="1:2" ht="28.5">
      <c r="A121" s="9" t="s">
        <v>252</v>
      </c>
      <c r="B121" s="9" t="s">
        <v>169</v>
      </c>
    </row>
    <row r="122" spans="1:2">
      <c r="A122" s="114" t="s">
        <v>253</v>
      </c>
      <c r="B122" s="114"/>
    </row>
    <row r="123" spans="1:2">
      <c r="A123" s="9" t="s">
        <v>254</v>
      </c>
      <c r="B123" s="9" t="s">
        <v>169</v>
      </c>
    </row>
    <row r="124" spans="1:2">
      <c r="A124" s="114" t="s">
        <v>255</v>
      </c>
      <c r="B124" s="114"/>
    </row>
    <row r="125" spans="1:2">
      <c r="A125" s="9" t="s">
        <v>256</v>
      </c>
      <c r="B125" s="9" t="s">
        <v>164</v>
      </c>
    </row>
    <row r="126" spans="1:2">
      <c r="A126" s="7" t="s">
        <v>257</v>
      </c>
      <c r="B126" s="8"/>
    </row>
    <row r="127" spans="1:2">
      <c r="A127" s="9" t="s">
        <v>316</v>
      </c>
      <c r="B127" s="9" t="s">
        <v>240</v>
      </c>
    </row>
    <row r="128" spans="1:2">
      <c r="A128" s="9" t="s">
        <v>317</v>
      </c>
      <c r="B128" s="9" t="s">
        <v>165</v>
      </c>
    </row>
    <row r="129" spans="1:2">
      <c r="A129" s="7" t="s">
        <v>258</v>
      </c>
      <c r="B129" s="8"/>
    </row>
    <row r="130" spans="1:2">
      <c r="A130" s="9" t="s">
        <v>318</v>
      </c>
      <c r="B130" s="9" t="s">
        <v>167</v>
      </c>
    </row>
    <row r="131" spans="1:2">
      <c r="A131" s="9" t="s">
        <v>319</v>
      </c>
      <c r="B131" s="9" t="s">
        <v>164</v>
      </c>
    </row>
    <row r="132" spans="1:2">
      <c r="A132" s="7" t="s">
        <v>259</v>
      </c>
      <c r="B132" s="8"/>
    </row>
    <row r="133" spans="1:2">
      <c r="A133" s="9" t="s">
        <v>260</v>
      </c>
      <c r="B133" s="9" t="s">
        <v>261</v>
      </c>
    </row>
    <row r="134" spans="1:2">
      <c r="A134" s="7" t="s">
        <v>262</v>
      </c>
      <c r="B134" s="8"/>
    </row>
    <row r="135" spans="1:2">
      <c r="A135" s="9" t="s">
        <v>263</v>
      </c>
      <c r="B135" s="9" t="s">
        <v>169</v>
      </c>
    </row>
    <row r="136" spans="1:2">
      <c r="A136" s="7" t="s">
        <v>264</v>
      </c>
      <c r="B136" s="8"/>
    </row>
    <row r="137" spans="1:2">
      <c r="A137" s="9" t="s">
        <v>265</v>
      </c>
      <c r="B137" s="8"/>
    </row>
    <row r="138" spans="1:2" ht="85.5">
      <c r="A138" s="9" t="s">
        <v>320</v>
      </c>
      <c r="B138" s="8"/>
    </row>
    <row r="139" spans="1:2" ht="28.5">
      <c r="A139" s="9" t="s">
        <v>266</v>
      </c>
      <c r="B139" s="8"/>
    </row>
    <row r="140" spans="1:2">
      <c r="A140" s="9" t="s">
        <v>321</v>
      </c>
      <c r="B140" s="8"/>
    </row>
    <row r="141" spans="1:2" ht="28.5">
      <c r="A141" s="9" t="s">
        <v>322</v>
      </c>
      <c r="B141" s="8"/>
    </row>
    <row r="142" spans="1:2" ht="71.25">
      <c r="A142" s="9" t="s">
        <v>267</v>
      </c>
      <c r="B142" s="8"/>
    </row>
    <row r="143" spans="1:2" ht="57">
      <c r="A143" s="9" t="s">
        <v>268</v>
      </c>
      <c r="B143" s="8"/>
    </row>
    <row r="144" spans="1:2" ht="99.75">
      <c r="A144" s="9" t="s">
        <v>269</v>
      </c>
      <c r="B144" s="8"/>
    </row>
    <row r="145" spans="1:4" ht="28.5">
      <c r="A145" s="9" t="s">
        <v>270</v>
      </c>
      <c r="B145" s="8"/>
    </row>
    <row r="146" spans="1:4" ht="28.5">
      <c r="A146" s="9" t="s">
        <v>323</v>
      </c>
      <c r="B146" s="8"/>
    </row>
    <row r="147" spans="1:4" ht="42.75">
      <c r="A147" s="9" t="s">
        <v>324</v>
      </c>
      <c r="B147" s="8"/>
    </row>
    <row r="148" spans="1:4" ht="28.5">
      <c r="A148" s="9" t="s">
        <v>271</v>
      </c>
      <c r="B148" s="8"/>
    </row>
    <row r="150" spans="1:4">
      <c r="B150" s="14"/>
      <c r="C150" s="14"/>
      <c r="D150" s="15"/>
    </row>
  </sheetData>
  <mergeCells count="5">
    <mergeCell ref="A30:B30"/>
    <mergeCell ref="A83:B83"/>
    <mergeCell ref="A120:B120"/>
    <mergeCell ref="A122:B122"/>
    <mergeCell ref="A124:B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Deprection schedule as per WDV</vt:lpstr>
      <vt:lpstr>Deprection schedule as per SLM</vt:lpstr>
      <vt:lpstr>Companies act 1956</vt:lpstr>
      <vt:lpstr>Companies act 2013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GOVIND</dc:creator>
  <cp:lastModifiedBy>Audit</cp:lastModifiedBy>
  <dcterms:created xsi:type="dcterms:W3CDTF">2006-09-16T00:00:00Z</dcterms:created>
  <dcterms:modified xsi:type="dcterms:W3CDTF">2016-06-08T10:56:04Z</dcterms:modified>
</cp:coreProperties>
</file>