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3820"/>
  <bookViews>
    <workbookView xWindow="120" yWindow="45" windowWidth="15135" windowHeight="7650" tabRatio="861"/>
  </bookViews>
  <sheets>
    <sheet name="MGT-7 (Points I to V)" sheetId="1" r:id="rId1"/>
    <sheet name="MGT-7 (Point VI)" sheetId="2" r:id="rId2"/>
    <sheet name="MGT-7 (Point VII)" sheetId="3" r:id="rId3"/>
    <sheet name="MGT-7 (Point VII to IX)" sheetId="4" r:id="rId4"/>
    <sheet name="MGT-7 (Point X to XV)" sheetId="5" r:id="rId5"/>
    <sheet name="MGT - 9 Extract (I to III)" sheetId="6" r:id="rId6"/>
    <sheet name="MGT - 9 Extract (IV to V)" sheetId="7" r:id="rId7"/>
    <sheet name="MGT - 9 Extract (VI to VII)" sheetId="8" r:id="rId8"/>
  </sheets>
  <definedNames>
    <definedName name="_xlnm.Print_Area" localSheetId="6">'MGT - 9 Extract (IV to V)'!$A$1:$K$184</definedName>
    <definedName name="_xlnm.Print_Area" localSheetId="1">'MGT-7 (Point VI)'!$A$1:$K$183</definedName>
    <definedName name="_xlnm.Print_Area" localSheetId="3">'MGT-7 (Point VII to IX)'!$A$1:$J$183</definedName>
    <definedName name="_xlnm.Print_Area" localSheetId="2">'MGT-7 (Point VII)'!$A$1:$N$12</definedName>
    <definedName name="_xlnm.Print_Area" localSheetId="0">'MGT-7 (Points I to V)'!$A$1:$G$292</definedName>
    <definedName name="_xlnm.Print_Titles" localSheetId="2">'MGT-7 (Point VII)'!$A:$B,'MGT-7 (Point VII)'!$3:$4</definedName>
  </definedNames>
  <calcPr calcId="124519"/>
</workbook>
</file>

<file path=xl/calcChain.xml><?xml version="1.0" encoding="utf-8"?>
<calcChain xmlns="http://schemas.openxmlformats.org/spreadsheetml/2006/main">
  <c r="K49" i="2"/>
  <c r="K44"/>
  <c r="K43"/>
  <c r="K42"/>
  <c r="K40"/>
  <c r="K39"/>
  <c r="K34"/>
  <c r="K33"/>
  <c r="K32"/>
  <c r="K31"/>
  <c r="K30"/>
  <c r="K29"/>
  <c r="K28"/>
  <c r="K27"/>
  <c r="K26"/>
  <c r="K21"/>
  <c r="K20"/>
  <c r="K19"/>
  <c r="K18"/>
  <c r="K17"/>
  <c r="K14"/>
  <c r="K13"/>
  <c r="K12"/>
  <c r="K11"/>
  <c r="K10"/>
  <c r="K9"/>
  <c r="J75" i="5"/>
  <c r="I75"/>
  <c r="H75"/>
  <c r="G75"/>
  <c r="F75"/>
  <c r="F39"/>
  <c r="F38"/>
  <c r="F37"/>
  <c r="F36"/>
  <c r="I68" i="8"/>
  <c r="H68"/>
  <c r="G68"/>
  <c r="F68"/>
  <c r="E68"/>
  <c r="D68"/>
  <c r="I67"/>
  <c r="H67"/>
  <c r="G67"/>
  <c r="F67"/>
  <c r="E67"/>
  <c r="D67"/>
  <c r="I66"/>
  <c r="H66"/>
  <c r="G66"/>
  <c r="F66"/>
  <c r="E66"/>
  <c r="D66"/>
  <c r="I64"/>
  <c r="H64"/>
  <c r="G64"/>
  <c r="F64"/>
  <c r="E64"/>
  <c r="D64"/>
  <c r="I63"/>
  <c r="H63"/>
  <c r="G63"/>
  <c r="F63"/>
  <c r="E63"/>
  <c r="D63"/>
  <c r="I62"/>
  <c r="H62"/>
  <c r="G62"/>
  <c r="F62"/>
  <c r="E62"/>
  <c r="D62"/>
  <c r="I60"/>
  <c r="H60"/>
  <c r="G60"/>
  <c r="F60"/>
  <c r="E60"/>
  <c r="D60"/>
  <c r="I59"/>
  <c r="H59"/>
  <c r="G59"/>
  <c r="F59"/>
  <c r="E59"/>
  <c r="D59"/>
  <c r="I58"/>
  <c r="H58"/>
  <c r="G58"/>
  <c r="F58"/>
  <c r="E58"/>
  <c r="D58"/>
  <c r="I51" l="1"/>
  <c r="H51"/>
  <c r="G51"/>
  <c r="I50"/>
  <c r="H50"/>
  <c r="G50"/>
  <c r="I49"/>
  <c r="H49"/>
  <c r="G49"/>
  <c r="I47"/>
  <c r="H47"/>
  <c r="G47"/>
  <c r="J47" s="1"/>
  <c r="I46"/>
  <c r="H46"/>
  <c r="G46"/>
  <c r="J46" s="1"/>
  <c r="I45"/>
  <c r="H45"/>
  <c r="G45"/>
  <c r="I44"/>
  <c r="H44"/>
  <c r="G44"/>
  <c r="I43"/>
  <c r="H43"/>
  <c r="G43"/>
  <c r="J43" s="1"/>
  <c r="J91" i="5"/>
  <c r="J90"/>
  <c r="J89"/>
  <c r="J87"/>
  <c r="J86"/>
  <c r="J85"/>
  <c r="J84"/>
  <c r="J83"/>
  <c r="I82"/>
  <c r="I92" s="1"/>
  <c r="H82"/>
  <c r="H92" s="1"/>
  <c r="G82"/>
  <c r="G92" s="1"/>
  <c r="J92" s="1"/>
  <c r="J50" i="8"/>
  <c r="I36"/>
  <c r="H36"/>
  <c r="G36"/>
  <c r="F36"/>
  <c r="I35"/>
  <c r="H35"/>
  <c r="G35"/>
  <c r="F35"/>
  <c r="I32"/>
  <c r="H32"/>
  <c r="G32"/>
  <c r="F32"/>
  <c r="I31"/>
  <c r="H31"/>
  <c r="G31"/>
  <c r="F31"/>
  <c r="I30"/>
  <c r="H30"/>
  <c r="G30"/>
  <c r="G33" s="1"/>
  <c r="F30"/>
  <c r="I27"/>
  <c r="H27"/>
  <c r="G27"/>
  <c r="I26"/>
  <c r="H26"/>
  <c r="G26"/>
  <c r="I25"/>
  <c r="H25"/>
  <c r="H28" s="1"/>
  <c r="G25"/>
  <c r="F27"/>
  <c r="F26"/>
  <c r="F25"/>
  <c r="I73" i="5"/>
  <c r="H73"/>
  <c r="G73"/>
  <c r="F73"/>
  <c r="J72"/>
  <c r="J71"/>
  <c r="J70"/>
  <c r="I68"/>
  <c r="I74" s="1"/>
  <c r="H68"/>
  <c r="G68"/>
  <c r="F68"/>
  <c r="F74" s="1"/>
  <c r="J67"/>
  <c r="J66"/>
  <c r="J65"/>
  <c r="I33" i="8"/>
  <c r="H33"/>
  <c r="I18"/>
  <c r="H18"/>
  <c r="G18"/>
  <c r="F18"/>
  <c r="I16"/>
  <c r="H16"/>
  <c r="G16"/>
  <c r="F16"/>
  <c r="I15"/>
  <c r="H15"/>
  <c r="G15"/>
  <c r="F15"/>
  <c r="I14"/>
  <c r="H14"/>
  <c r="G14"/>
  <c r="F14"/>
  <c r="I13"/>
  <c r="H13"/>
  <c r="G13"/>
  <c r="F13"/>
  <c r="I12"/>
  <c r="H12"/>
  <c r="G12"/>
  <c r="F12"/>
  <c r="I11"/>
  <c r="H11"/>
  <c r="G11"/>
  <c r="F11"/>
  <c r="I10"/>
  <c r="H10"/>
  <c r="G10"/>
  <c r="F10"/>
  <c r="I9"/>
  <c r="H9"/>
  <c r="G9"/>
  <c r="F9"/>
  <c r="I8"/>
  <c r="H8"/>
  <c r="H7" s="1"/>
  <c r="H17" s="1"/>
  <c r="G8"/>
  <c r="F8"/>
  <c r="F7" s="1"/>
  <c r="F17" s="1"/>
  <c r="I7"/>
  <c r="I17" s="1"/>
  <c r="I57" i="5"/>
  <c r="H57"/>
  <c r="J58"/>
  <c r="J56"/>
  <c r="J55"/>
  <c r="J54"/>
  <c r="J52"/>
  <c r="J51"/>
  <c r="J50"/>
  <c r="J49"/>
  <c r="J48"/>
  <c r="I47"/>
  <c r="H47"/>
  <c r="G47"/>
  <c r="G57" s="1"/>
  <c r="F47"/>
  <c r="F57" s="1"/>
  <c r="I163" i="7"/>
  <c r="H163"/>
  <c r="G163"/>
  <c r="F163"/>
  <c r="C163"/>
  <c r="B163"/>
  <c r="I162"/>
  <c r="H162"/>
  <c r="G162"/>
  <c r="F162"/>
  <c r="C162"/>
  <c r="B162"/>
  <c r="I159"/>
  <c r="H159"/>
  <c r="G159"/>
  <c r="F159"/>
  <c r="C159"/>
  <c r="B159"/>
  <c r="I158"/>
  <c r="H158"/>
  <c r="G158"/>
  <c r="F158"/>
  <c r="C158"/>
  <c r="B158"/>
  <c r="I157"/>
  <c r="H157"/>
  <c r="G157"/>
  <c r="F157"/>
  <c r="C157"/>
  <c r="B157"/>
  <c r="I156"/>
  <c r="H156"/>
  <c r="G156"/>
  <c r="F156"/>
  <c r="C156"/>
  <c r="B156"/>
  <c r="I152"/>
  <c r="H152"/>
  <c r="H164" s="1"/>
  <c r="G152"/>
  <c r="G164" s="1"/>
  <c r="F152"/>
  <c r="I147"/>
  <c r="H147"/>
  <c r="G147"/>
  <c r="F147"/>
  <c r="C147"/>
  <c r="B147"/>
  <c r="I146"/>
  <c r="H146"/>
  <c r="G146"/>
  <c r="F146"/>
  <c r="C146"/>
  <c r="B146"/>
  <c r="I143"/>
  <c r="H143"/>
  <c r="G143"/>
  <c r="F143"/>
  <c r="C143"/>
  <c r="B143"/>
  <c r="I142"/>
  <c r="H142"/>
  <c r="G142"/>
  <c r="F142"/>
  <c r="C142"/>
  <c r="B142"/>
  <c r="I141"/>
  <c r="H141"/>
  <c r="G141"/>
  <c r="F141"/>
  <c r="C141"/>
  <c r="B141"/>
  <c r="I140"/>
  <c r="H140"/>
  <c r="G140"/>
  <c r="F140"/>
  <c r="C140"/>
  <c r="B140"/>
  <c r="I136"/>
  <c r="H136"/>
  <c r="H148" s="1"/>
  <c r="G136"/>
  <c r="G148" s="1"/>
  <c r="F136"/>
  <c r="I129"/>
  <c r="H129"/>
  <c r="G129"/>
  <c r="F129"/>
  <c r="C129"/>
  <c r="B129"/>
  <c r="I128"/>
  <c r="H128"/>
  <c r="G128"/>
  <c r="F128"/>
  <c r="C128"/>
  <c r="B128"/>
  <c r="I125"/>
  <c r="H125"/>
  <c r="G125"/>
  <c r="F125"/>
  <c r="C125"/>
  <c r="B125"/>
  <c r="I124"/>
  <c r="H124"/>
  <c r="G124"/>
  <c r="F124"/>
  <c r="C124"/>
  <c r="B124"/>
  <c r="I123"/>
  <c r="H123"/>
  <c r="G123"/>
  <c r="F123"/>
  <c r="C123"/>
  <c r="B123"/>
  <c r="I122"/>
  <c r="H122"/>
  <c r="G122"/>
  <c r="F122"/>
  <c r="C122"/>
  <c r="B122"/>
  <c r="I118"/>
  <c r="H118"/>
  <c r="H130" s="1"/>
  <c r="G118"/>
  <c r="G130" s="1"/>
  <c r="F118"/>
  <c r="I113"/>
  <c r="H113"/>
  <c r="G113"/>
  <c r="F113"/>
  <c r="C113"/>
  <c r="B113"/>
  <c r="I112"/>
  <c r="H112"/>
  <c r="G112"/>
  <c r="F112"/>
  <c r="C112"/>
  <c r="B112"/>
  <c r="I109"/>
  <c r="H109"/>
  <c r="G109"/>
  <c r="F109"/>
  <c r="C109"/>
  <c r="B109"/>
  <c r="I108"/>
  <c r="H108"/>
  <c r="G108"/>
  <c r="F108"/>
  <c r="C108"/>
  <c r="B108"/>
  <c r="I107"/>
  <c r="H107"/>
  <c r="G107"/>
  <c r="F107"/>
  <c r="C107"/>
  <c r="B107"/>
  <c r="I106"/>
  <c r="H106"/>
  <c r="G106"/>
  <c r="F106"/>
  <c r="C106"/>
  <c r="B106"/>
  <c r="I102"/>
  <c r="H102"/>
  <c r="H114" s="1"/>
  <c r="G102"/>
  <c r="G114" s="1"/>
  <c r="F102"/>
  <c r="I94"/>
  <c r="H94"/>
  <c r="G94"/>
  <c r="F94"/>
  <c r="C94"/>
  <c r="B94"/>
  <c r="I93"/>
  <c r="H93"/>
  <c r="G93"/>
  <c r="F93"/>
  <c r="C93"/>
  <c r="B93"/>
  <c r="I90"/>
  <c r="H90"/>
  <c r="G90"/>
  <c r="F90"/>
  <c r="C90"/>
  <c r="B90"/>
  <c r="I89"/>
  <c r="H89"/>
  <c r="G89"/>
  <c r="F89"/>
  <c r="C89"/>
  <c r="B89"/>
  <c r="I88"/>
  <c r="H88"/>
  <c r="G88"/>
  <c r="F88"/>
  <c r="C88"/>
  <c r="B88"/>
  <c r="I87"/>
  <c r="H87"/>
  <c r="G87"/>
  <c r="F87"/>
  <c r="C87"/>
  <c r="B87"/>
  <c r="I83"/>
  <c r="H83"/>
  <c r="H95" s="1"/>
  <c r="G83"/>
  <c r="G95" s="1"/>
  <c r="F83"/>
  <c r="F95" s="1"/>
  <c r="I94" i="2"/>
  <c r="H94"/>
  <c r="G94"/>
  <c r="F94"/>
  <c r="I78"/>
  <c r="H78"/>
  <c r="G78"/>
  <c r="F78"/>
  <c r="I77" i="7"/>
  <c r="H77"/>
  <c r="G77"/>
  <c r="F77"/>
  <c r="C77"/>
  <c r="B77"/>
  <c r="I76"/>
  <c r="H76"/>
  <c r="G76"/>
  <c r="F76"/>
  <c r="C76"/>
  <c r="B76"/>
  <c r="I73"/>
  <c r="H73"/>
  <c r="G73"/>
  <c r="F73"/>
  <c r="C73"/>
  <c r="B73"/>
  <c r="I72"/>
  <c r="H72"/>
  <c r="G72"/>
  <c r="F72"/>
  <c r="C72"/>
  <c r="B72"/>
  <c r="I71"/>
  <c r="H71"/>
  <c r="G71"/>
  <c r="F71"/>
  <c r="C71"/>
  <c r="B71"/>
  <c r="I70"/>
  <c r="H70"/>
  <c r="G70"/>
  <c r="F70"/>
  <c r="C70"/>
  <c r="B70"/>
  <c r="I66"/>
  <c r="H66"/>
  <c r="H78" s="1"/>
  <c r="G66"/>
  <c r="G78" s="1"/>
  <c r="F66"/>
  <c r="F78" s="1"/>
  <c r="G182"/>
  <c r="F182"/>
  <c r="E182"/>
  <c r="G181"/>
  <c r="F181"/>
  <c r="E181"/>
  <c r="G180"/>
  <c r="G183" s="1"/>
  <c r="F180"/>
  <c r="E180"/>
  <c r="D182"/>
  <c r="D181"/>
  <c r="D180"/>
  <c r="F177"/>
  <c r="E177"/>
  <c r="D177"/>
  <c r="G177" s="1"/>
  <c r="F176"/>
  <c r="E176"/>
  <c r="E178" s="1"/>
  <c r="D176"/>
  <c r="D183"/>
  <c r="G182" i="2"/>
  <c r="F182"/>
  <c r="E182"/>
  <c r="D182"/>
  <c r="F177"/>
  <c r="E177"/>
  <c r="D177"/>
  <c r="F173"/>
  <c r="E173"/>
  <c r="D173"/>
  <c r="F173" i="7"/>
  <c r="F172"/>
  <c r="E173"/>
  <c r="E172"/>
  <c r="D173"/>
  <c r="G173" s="1"/>
  <c r="D172"/>
  <c r="F171"/>
  <c r="E171"/>
  <c r="D171"/>
  <c r="G171" s="1"/>
  <c r="J59"/>
  <c r="I59"/>
  <c r="H59"/>
  <c r="G59"/>
  <c r="F59"/>
  <c r="E59"/>
  <c r="D59"/>
  <c r="J58"/>
  <c r="I58"/>
  <c r="H58"/>
  <c r="G58"/>
  <c r="F58"/>
  <c r="E58"/>
  <c r="D58"/>
  <c r="J57"/>
  <c r="I57"/>
  <c r="H57"/>
  <c r="G57"/>
  <c r="F57"/>
  <c r="E57"/>
  <c r="E60" s="1"/>
  <c r="D57"/>
  <c r="B59"/>
  <c r="B58"/>
  <c r="B57"/>
  <c r="H49"/>
  <c r="G49"/>
  <c r="D49"/>
  <c r="C49"/>
  <c r="H44"/>
  <c r="G44"/>
  <c r="D44"/>
  <c r="C44"/>
  <c r="H43"/>
  <c r="G43"/>
  <c r="D43"/>
  <c r="H42"/>
  <c r="G42"/>
  <c r="D42"/>
  <c r="C43"/>
  <c r="C42"/>
  <c r="H40"/>
  <c r="G40"/>
  <c r="D40"/>
  <c r="C40"/>
  <c r="H39"/>
  <c r="G39"/>
  <c r="D39"/>
  <c r="C39"/>
  <c r="H34"/>
  <c r="G34"/>
  <c r="D34"/>
  <c r="C34"/>
  <c r="H33"/>
  <c r="G33"/>
  <c r="D33"/>
  <c r="C33"/>
  <c r="H32"/>
  <c r="G32"/>
  <c r="D32"/>
  <c r="C32"/>
  <c r="H31"/>
  <c r="G31"/>
  <c r="D31"/>
  <c r="C31"/>
  <c r="H30"/>
  <c r="G30"/>
  <c r="D30"/>
  <c r="C30"/>
  <c r="H29"/>
  <c r="G29"/>
  <c r="D29"/>
  <c r="C29"/>
  <c r="H28"/>
  <c r="G28"/>
  <c r="D28"/>
  <c r="C28"/>
  <c r="H27"/>
  <c r="G27"/>
  <c r="D27"/>
  <c r="C27"/>
  <c r="H26"/>
  <c r="G26"/>
  <c r="D26"/>
  <c r="C26"/>
  <c r="H21"/>
  <c r="G21"/>
  <c r="D21"/>
  <c r="C21"/>
  <c r="H20"/>
  <c r="G20"/>
  <c r="D20"/>
  <c r="C20"/>
  <c r="H19"/>
  <c r="G19"/>
  <c r="D19"/>
  <c r="C19"/>
  <c r="H18"/>
  <c r="G18"/>
  <c r="D18"/>
  <c r="C18"/>
  <c r="H17"/>
  <c r="G17"/>
  <c r="D17"/>
  <c r="C17"/>
  <c r="H14"/>
  <c r="G14"/>
  <c r="H13"/>
  <c r="G13"/>
  <c r="I13" s="1"/>
  <c r="H12"/>
  <c r="G12"/>
  <c r="H11"/>
  <c r="G11"/>
  <c r="I11" s="1"/>
  <c r="H10"/>
  <c r="G10"/>
  <c r="H9"/>
  <c r="G9"/>
  <c r="I9" s="1"/>
  <c r="D14"/>
  <c r="D13"/>
  <c r="D12"/>
  <c r="D11"/>
  <c r="D10"/>
  <c r="D9"/>
  <c r="C14"/>
  <c r="E14" s="1"/>
  <c r="C13"/>
  <c r="E13" s="1"/>
  <c r="C12"/>
  <c r="E12" s="1"/>
  <c r="C11"/>
  <c r="C10"/>
  <c r="E10" s="1"/>
  <c r="C9"/>
  <c r="E9" s="1"/>
  <c r="G176"/>
  <c r="G172"/>
  <c r="I60"/>
  <c r="H60"/>
  <c r="D60"/>
  <c r="G47" i="6"/>
  <c r="F47"/>
  <c r="G46"/>
  <c r="F46"/>
  <c r="E47"/>
  <c r="E46"/>
  <c r="D47"/>
  <c r="D46"/>
  <c r="B47"/>
  <c r="B46"/>
  <c r="E43"/>
  <c r="E39"/>
  <c r="E38"/>
  <c r="E37"/>
  <c r="C39"/>
  <c r="C38"/>
  <c r="C37"/>
  <c r="B37"/>
  <c r="E33"/>
  <c r="C30"/>
  <c r="C29"/>
  <c r="C28"/>
  <c r="C27"/>
  <c r="C26"/>
  <c r="C25"/>
  <c r="C24"/>
  <c r="C23"/>
  <c r="C21"/>
  <c r="C20"/>
  <c r="C19"/>
  <c r="C18"/>
  <c r="C17"/>
  <c r="C14"/>
  <c r="C13"/>
  <c r="C15"/>
  <c r="C11"/>
  <c r="C9"/>
  <c r="C8"/>
  <c r="A4"/>
  <c r="G61" i="4"/>
  <c r="E61"/>
  <c r="G54"/>
  <c r="E54"/>
  <c r="G49"/>
  <c r="E49"/>
  <c r="G176" i="2"/>
  <c r="G175"/>
  <c r="G177" s="1"/>
  <c r="G172"/>
  <c r="G171"/>
  <c r="G170"/>
  <c r="J60"/>
  <c r="I60"/>
  <c r="H60"/>
  <c r="G60"/>
  <c r="F60"/>
  <c r="E60"/>
  <c r="D60"/>
  <c r="I49"/>
  <c r="I49" i="7" s="1"/>
  <c r="E49" i="2"/>
  <c r="F49" s="1"/>
  <c r="F49" i="7" s="1"/>
  <c r="I44" i="2"/>
  <c r="I44" i="7" s="1"/>
  <c r="E44" i="2"/>
  <c r="E44" i="7" s="1"/>
  <c r="I43" i="2"/>
  <c r="I43" i="7" s="1"/>
  <c r="I42" i="2"/>
  <c r="I42" i="7" s="1"/>
  <c r="E43" i="2"/>
  <c r="E43" i="7" s="1"/>
  <c r="E42" i="2"/>
  <c r="F42" s="1"/>
  <c r="F42" i="7" s="1"/>
  <c r="I40" i="2"/>
  <c r="I40" i="7" s="1"/>
  <c r="I39" i="2"/>
  <c r="I45" s="1"/>
  <c r="I45" i="7" s="1"/>
  <c r="E40" i="2"/>
  <c r="E40" i="7" s="1"/>
  <c r="E39" i="2"/>
  <c r="E39" i="7" s="1"/>
  <c r="I34" i="2"/>
  <c r="I34" i="7" s="1"/>
  <c r="I33" i="2"/>
  <c r="I33" i="7" s="1"/>
  <c r="I32" i="2"/>
  <c r="I32" i="7" s="1"/>
  <c r="I31" i="2"/>
  <c r="I31" i="7" s="1"/>
  <c r="I30" i="2"/>
  <c r="I30" i="7" s="1"/>
  <c r="I29" i="2"/>
  <c r="I29" i="7" s="1"/>
  <c r="I28" i="2"/>
  <c r="I28" i="7" s="1"/>
  <c r="I27" i="2"/>
  <c r="I27" i="7" s="1"/>
  <c r="I26" i="2"/>
  <c r="E34"/>
  <c r="E34" i="7" s="1"/>
  <c r="E33" i="2"/>
  <c r="E33" i="7" s="1"/>
  <c r="E32" i="2"/>
  <c r="E32" i="7" s="1"/>
  <c r="E31" i="2"/>
  <c r="E31" i="7" s="1"/>
  <c r="E30" i="2"/>
  <c r="E30" i="7" s="1"/>
  <c r="E29" i="2"/>
  <c r="E29" i="7" s="1"/>
  <c r="E28" i="2"/>
  <c r="E28" i="7" s="1"/>
  <c r="E27" i="2"/>
  <c r="E27" i="7" s="1"/>
  <c r="E26" i="2"/>
  <c r="F26" s="1"/>
  <c r="F26" i="7" s="1"/>
  <c r="F43" i="2"/>
  <c r="F43" i="7" s="1"/>
  <c r="F40" i="2"/>
  <c r="F40" i="7" s="1"/>
  <c r="H45" i="2"/>
  <c r="H45" i="7" s="1"/>
  <c r="G45" i="2"/>
  <c r="G45" i="7" s="1"/>
  <c r="D45" i="2"/>
  <c r="D45" i="7" s="1"/>
  <c r="C45" i="2"/>
  <c r="C45" i="7" s="1"/>
  <c r="H35" i="2"/>
  <c r="H35" i="7" s="1"/>
  <c r="G35" i="2"/>
  <c r="G47" s="1"/>
  <c r="G47" i="7" s="1"/>
  <c r="F33" i="2"/>
  <c r="F33" i="7" s="1"/>
  <c r="F31" i="2"/>
  <c r="F31" i="7" s="1"/>
  <c r="F29" i="2"/>
  <c r="F29" i="7" s="1"/>
  <c r="F27" i="2"/>
  <c r="F27" i="7" s="1"/>
  <c r="D35" i="2"/>
  <c r="D35" i="7" s="1"/>
  <c r="C35" i="2"/>
  <c r="I14"/>
  <c r="I13"/>
  <c r="I12"/>
  <c r="I11"/>
  <c r="I10"/>
  <c r="I9"/>
  <c r="I21"/>
  <c r="I21" i="7" s="1"/>
  <c r="I20" i="2"/>
  <c r="I20" i="7" s="1"/>
  <c r="I19" i="2"/>
  <c r="I19" i="7" s="1"/>
  <c r="I18" i="2"/>
  <c r="I18" i="7" s="1"/>
  <c r="I17" i="2"/>
  <c r="I17" i="7" s="1"/>
  <c r="E21" i="2"/>
  <c r="F21" s="1"/>
  <c r="F21" i="7" s="1"/>
  <c r="E20" i="2"/>
  <c r="F20" s="1"/>
  <c r="F20" i="7" s="1"/>
  <c r="E19" i="2"/>
  <c r="F19" s="1"/>
  <c r="F19" i="7" s="1"/>
  <c r="E18" i="2"/>
  <c r="E18" i="7" s="1"/>
  <c r="E17" i="2"/>
  <c r="F17" s="1"/>
  <c r="F17" i="7" s="1"/>
  <c r="E14" i="2"/>
  <c r="F14" s="1"/>
  <c r="F14" i="7" s="1"/>
  <c r="E13" i="2"/>
  <c r="F13" s="1"/>
  <c r="F13" i="7" s="1"/>
  <c r="E12" i="2"/>
  <c r="F12" s="1"/>
  <c r="F12" i="7" s="1"/>
  <c r="E11" i="2"/>
  <c r="F11" s="1"/>
  <c r="F11" i="7" s="1"/>
  <c r="E10" i="2"/>
  <c r="F10" s="1"/>
  <c r="F10" i="7" s="1"/>
  <c r="E9" i="2"/>
  <c r="H22"/>
  <c r="H22" i="7" s="1"/>
  <c r="G22" i="2"/>
  <c r="G22" i="7" s="1"/>
  <c r="D22" i="2"/>
  <c r="D22" i="7" s="1"/>
  <c r="C22" i="2"/>
  <c r="C22" i="7" s="1"/>
  <c r="F18" i="2"/>
  <c r="F18" i="7" s="1"/>
  <c r="G281" i="1"/>
  <c r="G284" s="1"/>
  <c r="E281"/>
  <c r="E284" s="1"/>
  <c r="G248"/>
  <c r="G247"/>
  <c r="G246"/>
  <c r="C249"/>
  <c r="E248"/>
  <c r="E247"/>
  <c r="E246"/>
  <c r="G241"/>
  <c r="E241"/>
  <c r="G233"/>
  <c r="E233"/>
  <c r="G227"/>
  <c r="E227"/>
  <c r="G220"/>
  <c r="E220"/>
  <c r="G129"/>
  <c r="E129"/>
  <c r="G127"/>
  <c r="E127"/>
  <c r="G199"/>
  <c r="G202" s="1"/>
  <c r="E199"/>
  <c r="E202" s="1"/>
  <c r="G197"/>
  <c r="E197"/>
  <c r="G192"/>
  <c r="E192"/>
  <c r="G146"/>
  <c r="G149" s="1"/>
  <c r="E146"/>
  <c r="E149" s="1"/>
  <c r="G165"/>
  <c r="G168" s="1"/>
  <c r="E165"/>
  <c r="E168" s="1"/>
  <c r="G122"/>
  <c r="E122"/>
  <c r="G117"/>
  <c r="G130" s="1"/>
  <c r="E117"/>
  <c r="C52"/>
  <c r="C10" i="6" s="1"/>
  <c r="C40" i="1"/>
  <c r="B35"/>
  <c r="F60" i="7" l="1"/>
  <c r="J60"/>
  <c r="G60"/>
  <c r="E174"/>
  <c r="F178"/>
  <c r="J26" i="8"/>
  <c r="J27"/>
  <c r="J45"/>
  <c r="J51"/>
  <c r="F33"/>
  <c r="H34"/>
  <c r="J10"/>
  <c r="J15"/>
  <c r="J32"/>
  <c r="J35"/>
  <c r="G42"/>
  <c r="G52" s="1"/>
  <c r="F28"/>
  <c r="I28"/>
  <c r="I34" s="1"/>
  <c r="J30"/>
  <c r="J31"/>
  <c r="J36"/>
  <c r="H42"/>
  <c r="H52" s="1"/>
  <c r="J44"/>
  <c r="J49"/>
  <c r="G28"/>
  <c r="G34" s="1"/>
  <c r="J8"/>
  <c r="J9"/>
  <c r="J11"/>
  <c r="J12"/>
  <c r="J14"/>
  <c r="J16"/>
  <c r="J18"/>
  <c r="F30" i="2"/>
  <c r="F30" i="7" s="1"/>
  <c r="F34" i="2"/>
  <c r="F34" i="7" s="1"/>
  <c r="F39" i="2"/>
  <c r="F39" i="7" s="1"/>
  <c r="F44" i="2"/>
  <c r="F44" i="7" s="1"/>
  <c r="E42"/>
  <c r="G174"/>
  <c r="E45" i="2"/>
  <c r="E45" i="7" s="1"/>
  <c r="E35" i="2"/>
  <c r="E35" i="7" s="1"/>
  <c r="E11"/>
  <c r="F174"/>
  <c r="I78"/>
  <c r="I114"/>
  <c r="F28" i="2"/>
  <c r="F28" i="7" s="1"/>
  <c r="F32" i="2"/>
  <c r="F32" i="7" s="1"/>
  <c r="I35" i="2"/>
  <c r="I35" i="7" s="1"/>
  <c r="G173" i="2"/>
  <c r="F114" i="7"/>
  <c r="I47" i="2"/>
  <c r="I47" i="7" s="1"/>
  <c r="J57" i="5"/>
  <c r="I10" i="7"/>
  <c r="I12"/>
  <c r="I14"/>
  <c r="E19"/>
  <c r="E26"/>
  <c r="I26"/>
  <c r="F183"/>
  <c r="F130"/>
  <c r="F148"/>
  <c r="F164"/>
  <c r="J47" i="5"/>
  <c r="G7" i="8"/>
  <c r="G17" s="1"/>
  <c r="J17" s="1"/>
  <c r="J33"/>
  <c r="J25"/>
  <c r="J73" i="5"/>
  <c r="I42" i="8"/>
  <c r="I52" s="1"/>
  <c r="E20" i="7"/>
  <c r="E49"/>
  <c r="C47" i="2"/>
  <c r="C47" i="7" s="1"/>
  <c r="G178"/>
  <c r="E17"/>
  <c r="E21"/>
  <c r="I39"/>
  <c r="D174"/>
  <c r="D178"/>
  <c r="G74" i="5"/>
  <c r="D47" i="2"/>
  <c r="D47" i="7" s="1"/>
  <c r="H47" i="2"/>
  <c r="H47" i="7" s="1"/>
  <c r="E130" i="1"/>
  <c r="J20" i="2"/>
  <c r="E22"/>
  <c r="E22" i="7" s="1"/>
  <c r="C35"/>
  <c r="G35"/>
  <c r="E183"/>
  <c r="I95"/>
  <c r="I130"/>
  <c r="I148"/>
  <c r="I164"/>
  <c r="H74" i="5"/>
  <c r="J82"/>
  <c r="J68"/>
  <c r="J74" s="1"/>
  <c r="E62" i="4"/>
  <c r="G62"/>
  <c r="H58" s="1"/>
  <c r="H59"/>
  <c r="H57"/>
  <c r="H53"/>
  <c r="H51"/>
  <c r="H47"/>
  <c r="F60"/>
  <c r="F59"/>
  <c r="F58"/>
  <c r="F57"/>
  <c r="F56"/>
  <c r="F53"/>
  <c r="F52"/>
  <c r="F51"/>
  <c r="F54" s="1"/>
  <c r="F48"/>
  <c r="F47"/>
  <c r="F49" s="1"/>
  <c r="J26" i="2"/>
  <c r="J26" i="7" s="1"/>
  <c r="J28" i="2"/>
  <c r="J28" i="7" s="1"/>
  <c r="J30" i="2"/>
  <c r="J30" i="7" s="1"/>
  <c r="J32" i="2"/>
  <c r="J32" i="7" s="1"/>
  <c r="J34" i="2"/>
  <c r="J34" i="7" s="1"/>
  <c r="J39" i="2"/>
  <c r="J39" i="7" s="1"/>
  <c r="J42" i="2"/>
  <c r="J42" i="7" s="1"/>
  <c r="J44" i="2"/>
  <c r="J44" i="7" s="1"/>
  <c r="J49" i="2"/>
  <c r="J49" i="7" s="1"/>
  <c r="J27" i="2"/>
  <c r="J29"/>
  <c r="J31"/>
  <c r="J33"/>
  <c r="J40"/>
  <c r="J40" i="7" s="1"/>
  <c r="J43" i="2"/>
  <c r="F9"/>
  <c r="F9" i="7" s="1"/>
  <c r="I22" i="2"/>
  <c r="I22" i="7" s="1"/>
  <c r="C51" i="2"/>
  <c r="C51" i="7" s="1"/>
  <c r="G51" i="2"/>
  <c r="G51" i="7" s="1"/>
  <c r="D51" i="2"/>
  <c r="D51" i="7" s="1"/>
  <c r="H51" i="2"/>
  <c r="H51" i="7" s="1"/>
  <c r="F35" i="2"/>
  <c r="F35" i="7" s="1"/>
  <c r="K28"/>
  <c r="K30"/>
  <c r="K39"/>
  <c r="K42"/>
  <c r="K49"/>
  <c r="F22" i="2"/>
  <c r="F22" i="7" s="1"/>
  <c r="J9" i="2"/>
  <c r="J9" i="7" s="1"/>
  <c r="J11" i="2"/>
  <c r="J13"/>
  <c r="J17"/>
  <c r="J19"/>
  <c r="J21"/>
  <c r="J10"/>
  <c r="J12"/>
  <c r="J14"/>
  <c r="J18"/>
  <c r="G249" i="1"/>
  <c r="E249"/>
  <c r="F34" i="8" l="1"/>
  <c r="J7"/>
  <c r="J52"/>
  <c r="J42"/>
  <c r="J28"/>
  <c r="J34" s="1"/>
  <c r="F45" i="2"/>
  <c r="I51"/>
  <c r="I51" i="7" s="1"/>
  <c r="K34"/>
  <c r="K35" i="2"/>
  <c r="K35" i="7" s="1"/>
  <c r="E47" i="2"/>
  <c r="J35"/>
  <c r="J35" i="7" s="1"/>
  <c r="J45" i="2"/>
  <c r="J45" i="7" s="1"/>
  <c r="K32"/>
  <c r="K17"/>
  <c r="J17"/>
  <c r="K27"/>
  <c r="J27"/>
  <c r="K10"/>
  <c r="J10"/>
  <c r="K13"/>
  <c r="J13"/>
  <c r="F47" i="2"/>
  <c r="F47" i="7" s="1"/>
  <c r="F45"/>
  <c r="K40"/>
  <c r="K33"/>
  <c r="J33"/>
  <c r="H48" i="4"/>
  <c r="H56"/>
  <c r="H61" s="1"/>
  <c r="H60"/>
  <c r="K20" i="7"/>
  <c r="J20"/>
  <c r="K18"/>
  <c r="J18"/>
  <c r="F62" i="4"/>
  <c r="K21" i="7"/>
  <c r="J21"/>
  <c r="K11"/>
  <c r="J11"/>
  <c r="K31"/>
  <c r="J31"/>
  <c r="K14"/>
  <c r="J14"/>
  <c r="K19"/>
  <c r="J19"/>
  <c r="K44"/>
  <c r="K43"/>
  <c r="J43"/>
  <c r="K29"/>
  <c r="J29"/>
  <c r="F61" i="4"/>
  <c r="H52"/>
  <c r="H54" s="1"/>
  <c r="K12" i="7"/>
  <c r="J12"/>
  <c r="H49" i="4"/>
  <c r="J47" i="2"/>
  <c r="J47" i="7" s="1"/>
  <c r="J22" i="2"/>
  <c r="J22" i="7" s="1"/>
  <c r="K26" l="1"/>
  <c r="E47"/>
  <c r="E51" i="2"/>
  <c r="E51" i="7" s="1"/>
  <c r="K45" i="2"/>
  <c r="K22"/>
  <c r="K9" i="7"/>
  <c r="H62" i="4"/>
  <c r="F51" i="2"/>
  <c r="F51" i="7" s="1"/>
  <c r="J51" i="2"/>
  <c r="J51" i="7" s="1"/>
  <c r="K47" i="2" l="1"/>
  <c r="K47" i="7" s="1"/>
  <c r="K45"/>
  <c r="K22"/>
  <c r="K51" i="2" l="1"/>
  <c r="K51" i="7" s="1"/>
</calcChain>
</file>

<file path=xl/sharedStrings.xml><?xml version="1.0" encoding="utf-8"?>
<sst xmlns="http://schemas.openxmlformats.org/spreadsheetml/2006/main" count="1405" uniqueCount="660">
  <si>
    <t>Government Company</t>
  </si>
  <si>
    <t>(  )</t>
  </si>
  <si>
    <t>Small Company</t>
  </si>
  <si>
    <t>One Person Company</t>
  </si>
  <si>
    <t>NBFC</t>
  </si>
  <si>
    <t>Guarantee Company</t>
  </si>
  <si>
    <t>Limited by shares</t>
  </si>
  <si>
    <t>Unlimited Company</t>
  </si>
  <si>
    <t>Sl No.</t>
  </si>
  <si>
    <t>Stock Exchange Name</t>
  </si>
  <si>
    <t>Code</t>
  </si>
  <si>
    <t>Sl. No.</t>
  </si>
  <si>
    <t>CIN/GLN</t>
  </si>
  <si>
    <t>Class of Shares</t>
  </si>
  <si>
    <t>Class of shares</t>
  </si>
  <si>
    <t>Number of shares</t>
  </si>
  <si>
    <t>Face value per share</t>
  </si>
  <si>
    <t>Demat</t>
  </si>
  <si>
    <t>Total</t>
  </si>
  <si>
    <t>Deposits</t>
  </si>
  <si>
    <t>Total (i+ii+iii)</t>
  </si>
  <si>
    <t>Net Change</t>
  </si>
  <si>
    <t>Category</t>
  </si>
  <si>
    <t>Sub-total (A)</t>
  </si>
  <si>
    <t>Sub-total (B)</t>
  </si>
  <si>
    <t>Sub-total (C)</t>
  </si>
  <si>
    <t>Attendance</t>
  </si>
  <si>
    <t>Number</t>
  </si>
  <si>
    <t>Class Meeting</t>
  </si>
  <si>
    <t>S. No.</t>
  </si>
  <si>
    <t>Date of meeting</t>
  </si>
  <si>
    <t>Particulars of Remuneration</t>
  </si>
  <si>
    <t>Stock Option</t>
  </si>
  <si>
    <t>Sweat Equity</t>
  </si>
  <si>
    <t>Others, please specify</t>
  </si>
  <si>
    <t>Total (A)</t>
  </si>
  <si>
    <t>Ceiling as per the Act</t>
  </si>
  <si>
    <t>Total (1)</t>
  </si>
  <si>
    <t>Total (2)</t>
  </si>
  <si>
    <t>Total (B)=(1+2)</t>
  </si>
  <si>
    <t>Overall Ceiling as per the Act</t>
  </si>
  <si>
    <t>Key Managerial Personnel</t>
  </si>
  <si>
    <t>CEO</t>
  </si>
  <si>
    <t>CFO</t>
  </si>
  <si>
    <t>Type</t>
  </si>
  <si>
    <t>A. COMPANY</t>
  </si>
  <si>
    <t>Penalty</t>
  </si>
  <si>
    <t>Punishment</t>
  </si>
  <si>
    <t>Purpose</t>
  </si>
  <si>
    <t>Section</t>
  </si>
  <si>
    <t>Brief Description</t>
  </si>
  <si>
    <t>Limit (Rs.)</t>
  </si>
  <si>
    <t>Form No. MGT-7</t>
  </si>
  <si>
    <t>ANNUAL RETURN</t>
  </si>
  <si>
    <t>After split / Consolidation</t>
  </si>
  <si>
    <t>No. of Shares held at the beginning of the year</t>
  </si>
  <si>
    <t>No. of Shares held at the end of the year</t>
  </si>
  <si>
    <t>Shareholding at the beginning of the year</t>
  </si>
  <si>
    <t>Share holding at the end of the year</t>
  </si>
  <si>
    <t>Cumulative Shareholding during the year</t>
  </si>
  <si>
    <t>No. of shares</t>
  </si>
  <si>
    <t>% of total shares of the company</t>
  </si>
  <si>
    <t>At the End of the year</t>
  </si>
  <si>
    <t>At the beginning of the year</t>
  </si>
  <si>
    <t>% of total Number of Directors</t>
  </si>
  <si>
    <t>Sl. No</t>
  </si>
  <si>
    <t>Type of meeting</t>
  </si>
  <si>
    <t>% of total shareholding</t>
  </si>
  <si>
    <t>Annual General Meeting [AGM]</t>
  </si>
  <si>
    <t>NCLT/ Court</t>
  </si>
  <si>
    <t>Requisitioned</t>
  </si>
  <si>
    <t>No. of Directors attended</t>
  </si>
  <si>
    <t>% of
Attendance</t>
  </si>
  <si>
    <t>Sl. no.</t>
  </si>
  <si>
    <t>Name of MD/WTD/ Manager</t>
  </si>
  <si>
    <t>Brief
Description</t>
  </si>
  <si>
    <t>Compounding</t>
  </si>
  <si>
    <t>Date of Closure of Register / Record Date</t>
  </si>
  <si>
    <t>Date of Public Notice</t>
  </si>
  <si>
    <t>No. of Days for which Register of Members was closed</t>
  </si>
  <si>
    <t>2.</t>
  </si>
  <si>
    <t>186(2) [loan and investment by company]</t>
  </si>
  <si>
    <t>180(1)(c) [restrictions on powers board]</t>
  </si>
  <si>
    <r>
      <t xml:space="preserve">iii)    </t>
    </r>
    <r>
      <rPr>
        <b/>
        <sz val="12"/>
        <color rgb="FF000000"/>
        <rFont val="Times New Roman"/>
        <family val="1"/>
      </rPr>
      <t/>
    </r>
  </si>
  <si>
    <t>Sub Category of the Company:- [ Please tick whichever are applicable]</t>
  </si>
  <si>
    <t>If  yes, details of  stock exchanges where shares are listed  ……</t>
  </si>
  <si>
    <t>Whether shares listed on recognized Stock Exchange(s) - Yes/No</t>
  </si>
  <si>
    <t>Subsidiary of Foreign Company</t>
  </si>
  <si>
    <t>Company having share capital</t>
  </si>
  <si>
    <t>Company not having share capital</t>
  </si>
  <si>
    <t>Company Registered under Section 8</t>
  </si>
  <si>
    <t>If Annual General Meeting was not held, specify the reasons for not holding the same.</t>
  </si>
  <si>
    <t>Town / City    :</t>
  </si>
  <si>
    <t>Telephone      :</t>
  </si>
  <si>
    <t>Fax Number   :</t>
  </si>
  <si>
    <t>[ Please provide valid and current email-id of the dealing officer]</t>
  </si>
  <si>
    <t>Name of the Police Station having jurisdiction where the registered office is situated</t>
  </si>
  <si>
    <t>Address for correspondence, if different from address of registered office:</t>
  </si>
  <si>
    <t>Address</t>
  </si>
  <si>
    <t>[ Please provide valid and current email-id of the dealing officer ]</t>
  </si>
  <si>
    <t>II.</t>
  </si>
  <si>
    <t>AGM details :</t>
  </si>
  <si>
    <t>v)</t>
  </si>
  <si>
    <t>iv)</t>
  </si>
  <si>
    <t>AGM held</t>
  </si>
  <si>
    <t>Date of AGM</t>
  </si>
  <si>
    <t>AGM not held</t>
  </si>
  <si>
    <t>vi)</t>
  </si>
  <si>
    <t xml:space="preserve">Pin Code: </t>
  </si>
  <si>
    <t xml:space="preserve">Country Name   :                          </t>
  </si>
  <si>
    <t>Country Code:</t>
  </si>
  <si>
    <t>Pin Code:</t>
  </si>
  <si>
    <t>vii)</t>
  </si>
  <si>
    <t>Address     :</t>
  </si>
  <si>
    <t xml:space="preserve">Fax Number   : </t>
  </si>
  <si>
    <t>Email Address :</t>
  </si>
  <si>
    <t>[ Please provide valid and current email-id of the dealing officer of RTA]</t>
  </si>
  <si>
    <t>III.</t>
  </si>
  <si>
    <t>PARTICULARS OF HOLDING, SUBSIDIARY AND ASSOCIATE COMPANIES -</t>
  </si>
  <si>
    <t xml:space="preserve">IV.    </t>
  </si>
  <si>
    <t>SHARE CAPITAL, DEBENTURES AND OTHER SECURITIES OF THE COMPANY</t>
  </si>
  <si>
    <t xml:space="preserve">i)      </t>
  </si>
  <si>
    <t>SHARE CAPITAL:</t>
  </si>
  <si>
    <t>Authorised Share Capital :</t>
  </si>
  <si>
    <t>Changes during the year (Increase)</t>
  </si>
  <si>
    <t>Changes during the year (Decrease)</t>
  </si>
  <si>
    <t>At the end of the year</t>
  </si>
  <si>
    <t>Nominal Value per share (Rs.)</t>
  </si>
  <si>
    <t xml:space="preserve">Total Nominal value of shares [Rs.]
</t>
  </si>
  <si>
    <t>Equity Share :-</t>
  </si>
  <si>
    <t>Total Authorized Capital at the beginning of the year</t>
  </si>
  <si>
    <t>Total Authorised Capital at the end of the year</t>
  </si>
  <si>
    <t>b)</t>
  </si>
  <si>
    <t>Issued Share Capital</t>
  </si>
  <si>
    <t>Total Issued Share Capital at the beginning of the year</t>
  </si>
  <si>
    <t>Total Issued Share Capital at the end of the year</t>
  </si>
  <si>
    <t>c)</t>
  </si>
  <si>
    <t>Subscribed Share Capital</t>
  </si>
  <si>
    <t>d) i)</t>
  </si>
  <si>
    <t>Paid-up Share Capital</t>
  </si>
  <si>
    <t>1. Increase</t>
  </si>
  <si>
    <t>i. Public Issue</t>
  </si>
  <si>
    <t>viii. Others, please specify………….</t>
  </si>
  <si>
    <t>vii. GDR / ADR</t>
  </si>
  <si>
    <t>vi. Conversion into equity</t>
  </si>
  <si>
    <t>v. Conversion – Pref. shares / Debentures</t>
  </si>
  <si>
    <t>iv. Sweat Equity</t>
  </si>
  <si>
    <t>iii. ESOS</t>
  </si>
  <si>
    <t xml:space="preserve">ii. Private Placement / Preferential Allotment </t>
  </si>
  <si>
    <t>Changes during the year</t>
  </si>
  <si>
    <t>2. Decrease</t>
  </si>
  <si>
    <t>iv. Reduction</t>
  </si>
  <si>
    <t>iii. Re-issue of forfeited shares</t>
  </si>
  <si>
    <t>ii.  Forfeiture</t>
  </si>
  <si>
    <t xml:space="preserve">i.  Buy-back </t>
  </si>
  <si>
    <t xml:space="preserve">d)(ii) </t>
  </si>
  <si>
    <t>Details of stock split / consolidation during the year (for each class of shares):</t>
  </si>
  <si>
    <t xml:space="preserve">Before split /consolidation
</t>
  </si>
  <si>
    <t>Class of Securities on which premium received</t>
  </si>
  <si>
    <t>Securities Premium Account</t>
  </si>
  <si>
    <t>No. of Securities</t>
  </si>
  <si>
    <t>Premium per unit [Rs.]</t>
  </si>
  <si>
    <t>Total Premium [Rs.]</t>
  </si>
  <si>
    <t>Premium on Equity [specify for each type ]</t>
  </si>
  <si>
    <t>iv. Conversion – Pref. shares / Debentures</t>
  </si>
  <si>
    <t>v. Conversion into equity</t>
  </si>
  <si>
    <t>vi. GDR / ADR</t>
  </si>
  <si>
    <t>vii. Others, please specify………….</t>
  </si>
  <si>
    <t>i) Utilisation for issue of bonus shares</t>
  </si>
  <si>
    <t>ii) ……………………………..</t>
  </si>
  <si>
    <t>iii) ………………………………</t>
  </si>
  <si>
    <t>- Turnover at the end of the financial year</t>
  </si>
  <si>
    <t>- Net worth at the end of the financial year</t>
  </si>
  <si>
    <t>(Equity Share Capital Breakup as percentage of Total Equity)</t>
  </si>
  <si>
    <t>Physical</t>
  </si>
  <si>
    <t>% of Total Shares</t>
  </si>
  <si>
    <t>A. Promoter s</t>
  </si>
  <si>
    <t>a) Individual/ HUF</t>
  </si>
  <si>
    <t>b) Central Govt</t>
  </si>
  <si>
    <t>c) State Govt(s)</t>
  </si>
  <si>
    <t>d) Bodies Corp.</t>
  </si>
  <si>
    <t>e) Banks / FI</t>
  </si>
  <si>
    <t>f) Any other</t>
  </si>
  <si>
    <t>Total shareholding of Promoter (A)</t>
  </si>
  <si>
    <t>B. Public Shareholding</t>
  </si>
  <si>
    <t>1. Institutions</t>
  </si>
  <si>
    <t>a) Mutual Funds</t>
  </si>
  <si>
    <t>b) Banks / FI</t>
  </si>
  <si>
    <t>c) Central Govt</t>
  </si>
  <si>
    <t>d) State Govt(s)</t>
  </si>
  <si>
    <t>e) Venture Capital Funds</t>
  </si>
  <si>
    <t>f) Insurance Companies</t>
  </si>
  <si>
    <t>g) FIIs</t>
  </si>
  <si>
    <t xml:space="preserve"> h) Foreign Venture Capital Funds</t>
  </si>
  <si>
    <t>i) Others (specify)</t>
  </si>
  <si>
    <t>Sub-total (B)(1):-</t>
  </si>
  <si>
    <t>2. Non-Institutions</t>
  </si>
  <si>
    <t>a) Bodies Corp.</t>
  </si>
  <si>
    <t>i) Indian</t>
  </si>
  <si>
    <t>ii) Overseas</t>
  </si>
  <si>
    <t>b) Individuals</t>
  </si>
  <si>
    <t>i) Individual shareholders holding nominal share capital upto Rs. 1 lakh</t>
  </si>
  <si>
    <t>ii) Individual shareholders holding nominal share capital in excess of Rs 1 lakh</t>
  </si>
  <si>
    <t>c) Others (specify)</t>
  </si>
  <si>
    <t>Sub-total (B)(2):-</t>
  </si>
  <si>
    <t>Total Public Shareholding (B)=(B)(1)+ (B)(2)</t>
  </si>
  <si>
    <t>C. Shares held by Custodian for GDRs &amp; ADRs</t>
  </si>
  <si>
    <t>Grand Total (A+B+C)</t>
  </si>
  <si>
    <t>Shareholder’s Name</t>
  </si>
  <si>
    <t>No. of Shares</t>
  </si>
  <si>
    <t>% of total Shares of the company</t>
  </si>
  <si>
    <t>%of Shares Pledged / encumbered to total shares</t>
  </si>
  <si>
    <t>% change in share holding during the year</t>
  </si>
  <si>
    <t>At the End  of the year (or on the date of separation, if separated during the year)</t>
  </si>
  <si>
    <t>At the End  of the year</t>
  </si>
  <si>
    <t>Indebtedness of the Company including interest outstanding/accrued but not due for payment</t>
  </si>
  <si>
    <t xml:space="preserve">F. </t>
  </si>
  <si>
    <t>INDEBTEDNESS</t>
  </si>
  <si>
    <t>Secured Loans excluding deposits</t>
  </si>
  <si>
    <t>Unsecured Loans</t>
  </si>
  <si>
    <t>Indebtedness at the beginning of the financial year</t>
  </si>
  <si>
    <t>i) Principal Amount</t>
  </si>
  <si>
    <t>ii) Interest due but not paid</t>
  </si>
  <si>
    <t>iii) Interest accrued but not due</t>
  </si>
  <si>
    <t>Change in Indebtedness during the financial year</t>
  </si>
  <si>
    <t>* Addition</t>
  </si>
  <si>
    <t>* Reduction</t>
  </si>
  <si>
    <t>Indebtedness at the end of the financial year</t>
  </si>
  <si>
    <t>Joint Holder’s Full Name</t>
  </si>
  <si>
    <t>[Following additional details to be given by Company without share capital]</t>
  </si>
  <si>
    <t>Transferor’s Name</t>
  </si>
  <si>
    <t>Transferee’s Name</t>
  </si>
  <si>
    <t>Name</t>
  </si>
  <si>
    <t>Country of Incorporation</t>
  </si>
  <si>
    <t>Address of Regd Office</t>
  </si>
  <si>
    <t>DETAILS OF MEMBERS, DEBENTURE HOLDERS AND OTHER SECURITIES HOLDER</t>
  </si>
  <si>
    <t>Number of Shares</t>
  </si>
  <si>
    <t>State             :</t>
  </si>
  <si>
    <t xml:space="preserve">VIII. </t>
  </si>
  <si>
    <t>Details of shares / debentures transfers since the close of last financial year [or in the case of the first return at any time since the incorporation of the Company.)</t>
  </si>
  <si>
    <t>Type of Security</t>
  </si>
  <si>
    <t>Nominal Value (each in Rs.)</t>
  </si>
  <si>
    <t xml:space="preserve">IX.   </t>
  </si>
  <si>
    <t>PROMOTERS/DIRECTORS / KEY MANAGERIAL PERSONNEL AND CHANGES THEREIN</t>
  </si>
  <si>
    <t>Full Name</t>
  </si>
  <si>
    <t>Nationality</t>
  </si>
  <si>
    <t>No. of Directors</t>
  </si>
  <si>
    <r>
      <t xml:space="preserve">A. </t>
    </r>
    <r>
      <rPr>
        <b/>
        <sz val="12"/>
        <color rgb="FF000000"/>
        <rFont val="Times New Roman"/>
        <family val="1"/>
      </rPr>
      <t>Promoter</t>
    </r>
  </si>
  <si>
    <t>i) Executive Directors</t>
  </si>
  <si>
    <t>ii) Non-Executive Directors</t>
  </si>
  <si>
    <t>ii) Non-Executive Directors &amp; Independent Directors</t>
  </si>
  <si>
    <t>iii) Non-Executive &amp; non-Independent Directors</t>
  </si>
  <si>
    <t>ii) representing investing institutions</t>
  </si>
  <si>
    <t>iii) representing Gov</t>
  </si>
  <si>
    <t>iv) representing small share holders</t>
  </si>
  <si>
    <t>v) Others, if any</t>
  </si>
  <si>
    <t>Full Name:</t>
  </si>
  <si>
    <t>Father’s/ Mother’s / Spouse’s Name</t>
  </si>
  <si>
    <t>Email-id:-</t>
  </si>
  <si>
    <t>No. of Equity Shares held in the Company:-</t>
  </si>
  <si>
    <t>Details of Directorships in other companies and changes therein</t>
  </si>
  <si>
    <t>Date of Birth :</t>
  </si>
  <si>
    <t xml:space="preserve">Designation:                                                        </t>
  </si>
  <si>
    <t>Nationality-</t>
  </si>
  <si>
    <t xml:space="preserve">Date of Appointment                     </t>
  </si>
  <si>
    <t>Date of Ceasing:</t>
  </si>
  <si>
    <t>Residential Address:</t>
  </si>
  <si>
    <t>Name of the Company</t>
  </si>
  <si>
    <t>CIN of the Company</t>
  </si>
  <si>
    <t>Type of Company</t>
  </si>
  <si>
    <t>Designation***</t>
  </si>
  <si>
    <t>Date of Appointment</t>
  </si>
  <si>
    <t>Date of Cessation</t>
  </si>
  <si>
    <t>*Listed Company-L, Unlisted Public Company-U, Private Company-P, OPC –O</t>
  </si>
  <si>
    <t>Extra-Ordinary General Meeting [EOGM]</t>
  </si>
  <si>
    <t>Total Number of Members entitled to attend meeting</t>
  </si>
  <si>
    <t>Total No. of Directors on the Date of Meeting</t>
  </si>
  <si>
    <t>NO. OF COMMITTEES</t>
  </si>
  <si>
    <t>NAME OF THE COMMITTEE:</t>
  </si>
  <si>
    <t>Name of the Director</t>
  </si>
  <si>
    <t>Board of Meetings</t>
  </si>
  <si>
    <t>Committee Meetings (Taking all the Committee Meetings together of which a Director is a member</t>
  </si>
  <si>
    <t>Whether attended last AGM held on....(Y/N)</t>
  </si>
  <si>
    <t>No of Meeting Held</t>
  </si>
  <si>
    <t>No. of Meeting attended</t>
  </si>
  <si>
    <t>Gross salary</t>
  </si>
  <si>
    <t>(a) Salary as per provisions contained in section 17(1) of the Income-tax Act, 1961</t>
  </si>
  <si>
    <t>(c) Profits in lieu of salary under section 17(3) Income- tax Act, 1961</t>
  </si>
  <si>
    <t>Fee for attending board committee meetings</t>
  </si>
  <si>
    <t>Commission</t>
  </si>
  <si>
    <t>Independent Directors</t>
  </si>
  <si>
    <t>Other Non-Executive Directors</t>
  </si>
  <si>
    <t>Company Secretary</t>
  </si>
  <si>
    <t>(b) Value of perquisites u/s 17(2) Income-tax Act, 1961</t>
  </si>
  <si>
    <t>(c) Profits in lieu of salary under section 17(3) Income-tax Act, 1961</t>
  </si>
  <si>
    <t>-  as % of profit</t>
  </si>
  <si>
    <t>Section of the Companies Act</t>
  </si>
  <si>
    <t>Details of Penalty / Punishment/ Compounding fees imposed</t>
  </si>
  <si>
    <t>B. DIRECTORS</t>
  </si>
  <si>
    <t>C. OTHER OFFICERS IN DEFAULT</t>
  </si>
  <si>
    <t>Details of events / matters in respect of which the company was liable to file returns or comply with requisite provisions of the Companies Act and rules made thereunder;-</t>
  </si>
  <si>
    <t>Concerned with Authority (ROC/ NCL /Court)</t>
  </si>
  <si>
    <t>Reasons for delay, if any</t>
  </si>
  <si>
    <t>Date of Filing SRN/ SR compliance</t>
  </si>
  <si>
    <t xml:space="preserve">Declaration of Dividend
</t>
  </si>
  <si>
    <t>Interim Dividend</t>
  </si>
  <si>
    <t>Final Dividend</t>
  </si>
  <si>
    <t>Date of Declaration</t>
  </si>
  <si>
    <t>Dividend Per Share</t>
  </si>
  <si>
    <t>Remarks</t>
  </si>
  <si>
    <t>Appeal made,
if any (give Details)</t>
  </si>
  <si>
    <t>Authority
[RD / NCLT/ COURT]</t>
  </si>
  <si>
    <t>Due date for filing / compliance</t>
  </si>
  <si>
    <t>Description of the Event / Matter</t>
  </si>
  <si>
    <t>Section &amp; Description</t>
  </si>
  <si>
    <t>Name of Stock Exchange from where it is delisted</t>
  </si>
  <si>
    <t>Nominal Value per share before Change</t>
  </si>
  <si>
    <t>Nominal Value per share after Change</t>
  </si>
  <si>
    <t>Name of the body corporate</t>
  </si>
  <si>
    <t>Relation with such body corporate (whether it is holding, subsidiary or associate)</t>
  </si>
  <si>
    <t>Details of resolutions passed by postal ballot</t>
  </si>
  <si>
    <t>Brief Particulars of resolution</t>
  </si>
  <si>
    <t>Date of disclosure of interest</t>
  </si>
  <si>
    <t>% of share holding</t>
  </si>
  <si>
    <t>XV. OTHER DISCLOSURES</t>
  </si>
  <si>
    <r>
      <t>We certify that</t>
    </r>
    <r>
      <rPr>
        <sz val="12"/>
        <color rgb="FF000000"/>
        <rFont val="Times New Roman"/>
        <family val="1"/>
      </rPr>
      <t>:</t>
    </r>
  </si>
  <si>
    <t>(Certificates to be given by Private Companies)</t>
  </si>
  <si>
    <t>Signed</t>
  </si>
  <si>
    <r>
      <t xml:space="preserve">Director:   </t>
    </r>
    <r>
      <rPr>
        <u/>
        <sz val="12"/>
        <color rgb="FF000000"/>
        <rFont val="Times New Roman"/>
        <family val="1"/>
      </rPr>
      <t xml:space="preserve"> </t>
    </r>
  </si>
  <si>
    <t>Company Secretary /Company Secretary in practice</t>
  </si>
  <si>
    <t>Delisting of Shares / Securities, if any</t>
  </si>
  <si>
    <t>Date of Delisting</t>
  </si>
  <si>
    <t>Date of Change</t>
  </si>
  <si>
    <t>Change in Nominal Value of Shares</t>
  </si>
  <si>
    <t>Particulars of inter- corporate loans, investments, etc</t>
  </si>
  <si>
    <t>Contracts or arrangements in which directors are interested / related party transactions</t>
  </si>
  <si>
    <t>Name of the director / related party</t>
  </si>
  <si>
    <t>Date of contract / arrangement</t>
  </si>
  <si>
    <t>Brief particulars of the contract /arrangement</t>
  </si>
  <si>
    <t>Name of FII</t>
  </si>
  <si>
    <t>Country Of Incorporation</t>
  </si>
  <si>
    <t>Regn. No. with SEBI / RBI</t>
  </si>
  <si>
    <t>Notes:-</t>
  </si>
  <si>
    <t xml:space="preserve">I.      </t>
  </si>
  <si>
    <t>REGISTRATION AND OTHER DETAILS:</t>
  </si>
  <si>
    <t xml:space="preserve">ii)   </t>
  </si>
  <si>
    <t>CIN:-</t>
  </si>
  <si>
    <t xml:space="preserve">i) </t>
  </si>
  <si>
    <t xml:space="preserve">Foreign Company Registration Number/GLN:- </t>
  </si>
  <si>
    <t>Registration Date:</t>
  </si>
  <si>
    <t>Category of the Company: -</t>
  </si>
  <si>
    <t>NAME AND REGISTERED OFFICE ADDRESS OF COMPANY:</t>
  </si>
  <si>
    <t>No</t>
  </si>
  <si>
    <t>Preference Share :-</t>
  </si>
  <si>
    <t>Total Paid Up Share Capital at the end of the year</t>
  </si>
  <si>
    <t xml:space="preserve">V. </t>
  </si>
  <si>
    <t>Turnover and net worth of the company (as defined in the Act)</t>
  </si>
  <si>
    <t>(i)</t>
  </si>
  <si>
    <t>Turnover:</t>
  </si>
  <si>
    <t>Net worth of the Company:</t>
  </si>
  <si>
    <t xml:space="preserve">VI. </t>
  </si>
  <si>
    <t xml:space="preserve">SHARE HOLDING PATTERN </t>
  </si>
  <si>
    <t>Category-wise Share Holding</t>
  </si>
  <si>
    <t>Father’s/Mother’s / Spouse’s Name</t>
  </si>
  <si>
    <t xml:space="preserve">(a) </t>
  </si>
  <si>
    <t>Total number of members at the date of incorporation/end of previous financial year</t>
  </si>
  <si>
    <t xml:space="preserve">(b) </t>
  </si>
  <si>
    <t>Number of persons who have become members since incorporation / end of previous financial year</t>
  </si>
  <si>
    <t xml:space="preserve">(c) </t>
  </si>
  <si>
    <t>Number of persons who have ceased to be members since incorporation / end of previous financial year</t>
  </si>
  <si>
    <t xml:space="preserve">(d)  </t>
  </si>
  <si>
    <t>Number of members as on the end of financial year</t>
  </si>
  <si>
    <t xml:space="preserve">1] </t>
  </si>
  <si>
    <t xml:space="preserve">2] </t>
  </si>
  <si>
    <t>Details of Directors:</t>
  </si>
  <si>
    <t>Composition of Board of Directors</t>
  </si>
  <si>
    <r>
      <t xml:space="preserve">B. </t>
    </r>
    <r>
      <rPr>
        <b/>
        <sz val="12"/>
        <color rgb="FF000000"/>
        <rFont val="Times New Roman"/>
        <family val="1"/>
      </rPr>
      <t>Non-Promoter</t>
    </r>
  </si>
  <si>
    <r>
      <t xml:space="preserve">C. </t>
    </r>
    <r>
      <rPr>
        <b/>
        <sz val="12"/>
        <color rgb="FF000000"/>
        <rFont val="Times New Roman"/>
        <family val="1"/>
      </rPr>
      <t>Nominee Directors</t>
    </r>
  </si>
  <si>
    <t xml:space="preserve">ii) </t>
  </si>
  <si>
    <t>Details of Individual Directors</t>
  </si>
  <si>
    <t xml:space="preserve">DIN: - </t>
  </si>
  <si>
    <r>
      <t xml:space="preserve">Directors:  </t>
    </r>
    <r>
      <rPr>
        <sz val="12"/>
        <color rgb="FF000000"/>
        <rFont val="Times New Roman"/>
        <family val="1"/>
      </rPr>
      <t>[Give total no. of Directors -]</t>
    </r>
  </si>
  <si>
    <t>** C – Chairman, CMD- Chairman cum Managing Director,  CW- Chairman cum Whole time Director W –Whole Time Director, D –Director, MD – Managing Director, ED- Executive Director, NED – Non-Executive Director, AD- Alternate Director</t>
  </si>
  <si>
    <t xml:space="preserve">3] </t>
  </si>
  <si>
    <t>Key Managerial Personnel:</t>
  </si>
  <si>
    <t>Managing Director / CEO / Manager/Whole time director</t>
  </si>
  <si>
    <t xml:space="preserve">ii)       </t>
  </si>
  <si>
    <t xml:space="preserve">iii) </t>
  </si>
  <si>
    <t>Chief Financial Officer</t>
  </si>
  <si>
    <t xml:space="preserve">iv) </t>
  </si>
  <si>
    <t>Others, if any</t>
  </si>
  <si>
    <t xml:space="preserve">X.      </t>
  </si>
  <si>
    <t xml:space="preserve">A. </t>
  </si>
  <si>
    <t>MEMBERS/CLASS /REQUISITIONED/NCLT/COURT CONVENED MEETINGS</t>
  </si>
  <si>
    <t xml:space="preserve">B. </t>
  </si>
  <si>
    <t>BOARD MEETINGS</t>
  </si>
  <si>
    <t xml:space="preserve">C. </t>
  </si>
  <si>
    <t>COMMITTEE MEETINGS</t>
  </si>
  <si>
    <t xml:space="preserve">D. </t>
  </si>
  <si>
    <t>ATTENDANCE OF  DIRECTORS</t>
  </si>
  <si>
    <t>% of attendance</t>
  </si>
  <si>
    <t xml:space="preserve">XI.   </t>
  </si>
  <si>
    <t>REMUNERATION OF DIRECTORS AND KEY MANAGERIAL PERSONNEL</t>
  </si>
  <si>
    <t>Remuneration to Managing Director, Whole-time Directors and/or Manager:</t>
  </si>
  <si>
    <t>Total Amount</t>
  </si>
  <si>
    <t>Remuneration to other directors:</t>
  </si>
  <si>
    <t xml:space="preserve">C.      </t>
  </si>
  <si>
    <t>REMUNERATION TO KEY MANAGERIAL PERSONNEL OTHER THAN MD/MANAGER/WTD</t>
  </si>
  <si>
    <t xml:space="preserve">XII.  </t>
  </si>
  <si>
    <t>PENALTIES / PUNISHMENT/ COMPOUNDING OF OFFENCES:</t>
  </si>
  <si>
    <t xml:space="preserve">XIII. </t>
  </si>
  <si>
    <t>MATTERS RELATED TO CERTIFICATION OF COMPLIANCES AND DISCLOSURES</t>
  </si>
  <si>
    <t>CERTIFICATION OF COMPLIANCES</t>
  </si>
  <si>
    <t>Date Of The Event</t>
  </si>
  <si>
    <t xml:space="preserve">B.     </t>
  </si>
  <si>
    <t>DISCLOSURES</t>
  </si>
  <si>
    <t>Aggregate amount of loans, investments during the year (for each body corporate)</t>
  </si>
  <si>
    <t xml:space="preserve">XIV. </t>
  </si>
  <si>
    <t>Details in respect of shares held by or on behalf of the FII’s.</t>
  </si>
  <si>
    <t>Corporate Social Responsibility</t>
  </si>
  <si>
    <t>Amount spent by the company during the financial year in pursuance of its Corporate Social Responsibility policy –</t>
  </si>
  <si>
    <t>The amount spent as percentage of the average net profits of the company made during the three immediately preceding financial years-</t>
  </si>
  <si>
    <t>(b)</t>
  </si>
  <si>
    <t xml:space="preserve">3) </t>
  </si>
  <si>
    <t>Disclosure of Directors :-</t>
  </si>
  <si>
    <t>All the Directors have furnished notices in form 12.1 and additional disclosures,wherever applicable, during the year;</t>
  </si>
  <si>
    <t xml:space="preserve">** </t>
  </si>
  <si>
    <t>Each independent director has given a declaration that he meets the criteria of independence as provided in sub-section (6) of section 149.</t>
  </si>
  <si>
    <t xml:space="preserve">4] </t>
  </si>
  <si>
    <t>The Company has duly appointed/re-appointed -----------Chartered Accountant as the Auditor of the Company at the annual general meeting  held on-----------------</t>
  </si>
  <si>
    <t>The return states the facts, as they stood on the date of the closure of the financial year aforesaid correctly and adequately.</t>
  </si>
  <si>
    <t>The Company has maintained all the registers as per the provisions of the Act and the rules made there under and</t>
  </si>
  <si>
    <t xml:space="preserve">(d) </t>
  </si>
  <si>
    <t>Unless otherwise anything in contrary is stated expressly elsewhere in this Return, the Company has complied with the applicable provisions of the Act during the financial year.</t>
  </si>
  <si>
    <t xml:space="preserve">(e) </t>
  </si>
  <si>
    <t>The company has not, since the date of the closure of the last financial year with reference to which the last return was submitted or in the case  of  a  first  return  since  the  date  of  the  incorporation  of  the company,  issued any invitation  to the  public to subscribe for any securities of the company.</t>
  </si>
  <si>
    <t xml:space="preserve">(f) </t>
  </si>
  <si>
    <t>Where  the  annual  return  discloses  the  fact  that  the  number  of members, except in case of a one person company, of the company exceeds two hundred, the excess consists wholly of persons who under second proviso to clause (ii) of sub-section (68)  of section 2 of the Act are not to included in the reckoning the number of two hundred.</t>
  </si>
  <si>
    <t xml:space="preserve">(g)  </t>
  </si>
  <si>
    <t>The Company continues to be a Private Company during the financial year.</t>
  </si>
  <si>
    <t>Under Section 92(1) of the Act, the Annual Return is to be signed both by a Director and a Company Secretary, or where there is no Company Secretary, by a Company Secretary in practice.</t>
  </si>
  <si>
    <t>Under sub section (2) of Section 92 of the Act, the Annual Return of a listed company or by a company having such paid-up capital and turnover as may be prescribed shall also be certified by a company secretary in practice in the prescribed manner.</t>
  </si>
  <si>
    <t>Limits under following sections of the Act:-</t>
  </si>
  <si>
    <t xml:space="preserve">D.   </t>
  </si>
  <si>
    <t>Shareholding Pattern of top ten Shareholders (other than Directors, Promoters and Holders of GDRs and ADRs):</t>
  </si>
  <si>
    <t xml:space="preserve">C.   </t>
  </si>
  <si>
    <t>Change in Promoters’ Shareholding ( please specify, if there is no change)</t>
  </si>
  <si>
    <t xml:space="preserve">B.   </t>
  </si>
  <si>
    <t>Shareholding of Promoters</t>
  </si>
  <si>
    <t xml:space="preserve">E.   </t>
  </si>
  <si>
    <t>Shareholding of Directors and Key Managerial Personnel:</t>
  </si>
  <si>
    <t xml:space="preserve">(i) </t>
  </si>
  <si>
    <t>The Company continues to be one person company / small company.</t>
  </si>
  <si>
    <t>(√)</t>
  </si>
  <si>
    <t>( )</t>
  </si>
  <si>
    <t>Yes</t>
  </si>
  <si>
    <t>Due date-AGM</t>
  </si>
  <si>
    <t>Reference number</t>
  </si>
  <si>
    <t>Date of approval letter</t>
  </si>
  <si>
    <t xml:space="preserve">If yes, provide  </t>
  </si>
  <si>
    <t>Period upto which extension granted</t>
  </si>
  <si>
    <t>Reason:</t>
  </si>
  <si>
    <t>[Pursuant to Section 92(1) of the Companies Act, 2013 and rule 11(1) of theCompanies (Management and Administration) Rules, 2014]</t>
  </si>
  <si>
    <t>Whether extension of AGM was granted</t>
  </si>
  <si>
    <t xml:space="preserve">Company Name : </t>
  </si>
  <si>
    <t>Town / City :</t>
  </si>
  <si>
    <t>State :</t>
  </si>
  <si>
    <t>India</t>
  </si>
  <si>
    <t xml:space="preserve">Email Address : </t>
  </si>
  <si>
    <t>Website, if any:</t>
  </si>
  <si>
    <t>Address :</t>
  </si>
  <si>
    <t>Telephone (with STD Code)     :</t>
  </si>
  <si>
    <t>Name and Address of Registrar &amp; Transfer Agents ( RTA ):-</t>
  </si>
  <si>
    <t>(Full address and contact details to be given.)</t>
  </si>
  <si>
    <t>Name of RTA:</t>
  </si>
  <si>
    <t>%  to total turnover of the company</t>
  </si>
  <si>
    <t>Name and Description of main products / services</t>
  </si>
  <si>
    <t>NIC Code of the Product / service</t>
  </si>
  <si>
    <t>All the business activities contributing 10 % or more of the total turnover
 of the company shall be stated:-</t>
  </si>
  <si>
    <t>S. 
No.</t>
  </si>
  <si>
    <t>HOLDING/ SUBSIDIARY / ASSOCIATE</t>
  </si>
  <si>
    <t>% of shares held</t>
  </si>
  <si>
    <t>Applicable Section</t>
  </si>
  <si>
    <t>NAME AND ADDRESS OF THE COMPANY</t>
  </si>
  <si>
    <t>No. of Companies for which information is being filled</t>
  </si>
  <si>
    <t>PRINCIPAL BUSINESS ACTIVITY OF THE COMPANY</t>
  </si>
  <si>
    <t>Total Paid-up Capital at the beginning of the year</t>
  </si>
  <si>
    <t>Unclassified (Specify for Each Class):-</t>
  </si>
  <si>
    <t>Total Subscribed Share Capital at the beginning</t>
  </si>
  <si>
    <t>Total Subscribed Share Capital at the end</t>
  </si>
  <si>
    <t>v. Others, please specify…………</t>
  </si>
  <si>
    <t>Type of Debentures</t>
  </si>
  <si>
    <t>No. of Debenture</t>
  </si>
  <si>
    <t>Nominal Value per debentures (Rs.)</t>
  </si>
  <si>
    <t xml:space="preserve">Total Paid up value of Debentures [Rs.]
</t>
  </si>
  <si>
    <t>(i) Non Convertible</t>
  </si>
  <si>
    <t xml:space="preserve">Changes during the year </t>
  </si>
  <si>
    <t>Increase</t>
  </si>
  <si>
    <t>Redemption</t>
  </si>
  <si>
    <t>Other Specify ……..</t>
  </si>
  <si>
    <t>(ii) Partly Convertible</t>
  </si>
  <si>
    <t>Converted</t>
  </si>
  <si>
    <t>(ii) Fully Convertible</t>
  </si>
  <si>
    <t>Total Amount of Debentures at the beginning</t>
  </si>
  <si>
    <t>Total Amount of Debentures at the end</t>
  </si>
  <si>
    <t>Type of Securities</t>
  </si>
  <si>
    <t>Number of
Securities</t>
  </si>
  <si>
    <t>Nominal Value
of each
Unit ( Rs)</t>
  </si>
  <si>
    <t>Total
Nominal
Value
[Rs.]</t>
  </si>
  <si>
    <t>Paid up
Value
of each
Unit ( Rs)</t>
  </si>
  <si>
    <t>Total Paid
up
Value
[Rs.]</t>
  </si>
  <si>
    <t>ii)</t>
  </si>
  <si>
    <t>DEBENTURES</t>
  </si>
  <si>
    <t>iii)</t>
  </si>
  <si>
    <t>OTHER SECURITIES</t>
  </si>
  <si>
    <t>Premium on Other Securities</t>
  </si>
  <si>
    <t>i. Fresh Issue</t>
  </si>
  <si>
    <t>ii. Others, please specify………….</t>
  </si>
  <si>
    <t>i) Premium on redemption</t>
  </si>
  <si>
    <t>Total Securities Premium at the beginning of the year</t>
  </si>
  <si>
    <t>Total Securities Premium at the End of the year</t>
  </si>
  <si>
    <t xml:space="preserve">(ii) </t>
  </si>
  <si>
    <t>Rs.</t>
  </si>
  <si>
    <t>ii) Others, please specify………….</t>
  </si>
  <si>
    <r>
      <t xml:space="preserve">(In case of foreign company, please give address of </t>
    </r>
    <r>
      <rPr>
        <b/>
        <sz val="12"/>
        <color rgb="FF000000"/>
        <rFont val="Times New Roman"/>
        <family val="1"/>
      </rPr>
      <t>principal place of business in India</t>
    </r>
    <r>
      <rPr>
        <sz val="12"/>
        <color rgb="FF000000"/>
        <rFont val="Times New Roman"/>
        <family val="1"/>
      </rPr>
      <t>) :</t>
    </r>
  </si>
  <si>
    <t>a)</t>
  </si>
  <si>
    <r>
      <t xml:space="preserve">% Change
during
the year    </t>
    </r>
    <r>
      <rPr>
        <b/>
        <u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 xml:space="preserve"> </t>
    </r>
  </si>
  <si>
    <t>Category of 
Shareholders</t>
  </si>
  <si>
    <t>(2) Foreign</t>
  </si>
  <si>
    <t>(1) Indian</t>
  </si>
  <si>
    <t xml:space="preserve">a) NRI - Individual/ </t>
  </si>
  <si>
    <t xml:space="preserve">b) Other - Individual/ </t>
  </si>
  <si>
    <t>c) Bodies Corp.</t>
  </si>
  <si>
    <t>d) Banks / FI</t>
  </si>
  <si>
    <t>e) Any Others</t>
  </si>
  <si>
    <t>TOTAL</t>
  </si>
  <si>
    <t>A</t>
  </si>
  <si>
    <t>Date</t>
  </si>
  <si>
    <t>Reason for Increase</t>
  </si>
  <si>
    <t>Decrease</t>
  </si>
  <si>
    <t>Reason for Decrease</t>
  </si>
  <si>
    <t>Allotment</t>
  </si>
  <si>
    <t>Bonus</t>
  </si>
  <si>
    <t>Sweat</t>
  </si>
  <si>
    <t>Other</t>
  </si>
  <si>
    <t>Transfer</t>
  </si>
  <si>
    <t>Changes During the Year</t>
  </si>
  <si>
    <t>Sl. No. I - Mr. X</t>
  </si>
  <si>
    <t>Sl. No. II - Mr. Y</t>
  </si>
  <si>
    <t>Sl. No.: 1 For Each of the Top 10 Shareholders</t>
  </si>
  <si>
    <t>Sl. No.: 2 For Each of the Top 10 Shareholders</t>
  </si>
  <si>
    <t>S. No.: 1 Mr. A</t>
  </si>
  <si>
    <t>S. No.: 2 Mr. B</t>
  </si>
  <si>
    <t>Total Indebtness</t>
  </si>
  <si>
    <t>Ledger Folio No.</t>
  </si>
  <si>
    <t>Name of Shareholder, Debenture Holder, Other Security Holders</t>
  </si>
  <si>
    <t>Type of Share/ 
Debenture/other security</t>
  </si>
  <si>
    <t>Town / City</t>
  </si>
  <si>
    <t>District</t>
  </si>
  <si>
    <t>State</t>
  </si>
  <si>
    <t>Country</t>
  </si>
  <si>
    <t>Pin Code</t>
  </si>
  <si>
    <t>Number of  securities held</t>
  </si>
  <si>
    <t>Amount per security (in Rs.)</t>
  </si>
  <si>
    <t>Date of becoming a security holder:-</t>
  </si>
  <si>
    <t>IN CASE OF COMPANIES NOT HAVING SHARE CAPITAL</t>
  </si>
  <si>
    <t>(A)</t>
  </si>
  <si>
    <t>(B)</t>
  </si>
  <si>
    <t xml:space="preserve">(C) 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</si>
  <si>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</si>
  <si>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</si>
  <si>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</si>
  <si>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</si>
  <si>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</si>
  <si>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</si>
  <si>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</si>
  <si>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</si>
  <si>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</si>
  <si>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</si>
  <si>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</si>
  <si>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VII.  A</t>
  </si>
  <si>
    <r>
      <t>[</t>
    </r>
    <r>
      <rPr>
        <b/>
        <sz val="9.5"/>
        <color rgb="FF000000"/>
        <rFont val="Times New Roman"/>
        <family val="1"/>
      </rPr>
      <t>Designation</t>
    </r>
    <r>
      <rPr>
        <sz val="9.5"/>
        <color rgb="FF000000"/>
        <rFont val="Times New Roman"/>
        <family val="1"/>
      </rPr>
      <t>:-   P- Promoter, C – Chairman, CMD- Chairman cum Managing Director,    CW-Chairman cum Whole time Director W –Whole Time Director, CS –Company Secretary, M –Manager, D –Director, MD – Managing Director, CEO-Chief Executive Officer, CFO-Chief Financial Officer]</t>
    </r>
  </si>
  <si>
    <r>
      <t>[</t>
    </r>
    <r>
      <rPr>
        <b/>
        <sz val="9"/>
        <color rgb="FF000000"/>
        <rFont val="Times New Roman"/>
        <family val="1"/>
      </rPr>
      <t>Category</t>
    </r>
    <r>
      <rPr>
        <sz val="9"/>
        <color rgb="FF000000"/>
        <rFont val="Times New Roman"/>
        <family val="1"/>
      </rPr>
      <t>:- I- Independent, N- Nominee, A- Alternate, ED-Executive Director, NED- Non-Executive Director]</t>
    </r>
  </si>
  <si>
    <t>Promoter(s):</t>
  </si>
  <si>
    <t>Total no. of Promoters</t>
  </si>
  <si>
    <t xml:space="preserve">Status: </t>
  </si>
  <si>
    <t>CIN / GIN</t>
  </si>
  <si>
    <t>:</t>
  </si>
  <si>
    <t xml:space="preserve">I   Company/ies: </t>
  </si>
  <si>
    <t xml:space="preserve">II.   Individual/s </t>
  </si>
  <si>
    <t xml:space="preserve">State             :      </t>
  </si>
  <si>
    <t>Total ( A+B+C)</t>
  </si>
  <si>
    <t>i) representing lending institution/ bank</t>
  </si>
  <si>
    <t>Occupation:-</t>
  </si>
  <si>
    <t xml:space="preserve">Category:- </t>
  </si>
  <si>
    <t xml:space="preserve">
</t>
  </si>
  <si>
    <t xml:space="preserve">District </t>
  </si>
  <si>
    <t xml:space="preserve">DIN/PAN / UIN/ PASSPORT NO :- </t>
  </si>
  <si>
    <t xml:space="preserve">PAN / UIN/ PASSPORT NO :- </t>
  </si>
  <si>
    <t>VII. 
B</t>
  </si>
  <si>
    <t>For</t>
  </si>
  <si>
    <t>Against</t>
  </si>
  <si>
    <t>Number of votes cast</t>
  </si>
  <si>
    <r>
      <t>A</t>
    </r>
    <r>
      <rPr>
        <sz val="12"/>
        <color rgb="FF000000"/>
        <rFont val="Times New Roman"/>
        <family val="1"/>
      </rPr>
      <t xml:space="preserve">.  </t>
    </r>
  </si>
  <si>
    <t>B</t>
  </si>
  <si>
    <t>C</t>
  </si>
  <si>
    <t>D</t>
  </si>
  <si>
    <t xml:space="preserve">Commission
</t>
  </si>
  <si>
    <t>-  others, specify</t>
  </si>
  <si>
    <t xml:space="preserve"> -   others, specify…</t>
  </si>
  <si>
    <t xml:space="preserve"> -  as % of profit</t>
  </si>
  <si>
    <t>MEETINGS OF MEMBERS/CLASS OF MEMBERS /BOARD/COMMITTEES OF THE BOARD OF DIRECTORS</t>
  </si>
  <si>
    <t>FORM NO. MGT 9</t>
  </si>
  <si>
    <t>EXTRACT OF ANNUAL RETURN</t>
  </si>
  <si>
    <t>Pursuant to  Section 92 (3) of the Companies Act, 2013 and rule 12(1) of the Company (Management &amp; Administration ) Rules,  2014.</t>
  </si>
  <si>
    <t>I</t>
  </si>
  <si>
    <t>REGISTRATION &amp; OTHER DETAILS:</t>
  </si>
  <si>
    <t>i</t>
  </si>
  <si>
    <t>CIN</t>
  </si>
  <si>
    <t>ii</t>
  </si>
  <si>
    <t>Registration Date</t>
  </si>
  <si>
    <t>iii</t>
  </si>
  <si>
    <t>iv</t>
  </si>
  <si>
    <t>v</t>
  </si>
  <si>
    <t>vi</t>
  </si>
  <si>
    <t>Whether listed company</t>
  </si>
  <si>
    <t>vii</t>
  </si>
  <si>
    <t>As on the financial year ended on 31/03/2014</t>
  </si>
  <si>
    <t>Category of the Company</t>
  </si>
  <si>
    <t>Public Company</t>
  </si>
  <si>
    <t>Private company</t>
  </si>
  <si>
    <t>Address of the Registered office &amp; contact details</t>
  </si>
  <si>
    <t>Rajasthan</t>
  </si>
  <si>
    <t>Jodhpur</t>
  </si>
  <si>
    <t xml:space="preserve">IV. </t>
  </si>
  <si>
    <t>SHARE HOLDING PATTERN (Equity Share Capital Breakup as percentage of Total Equity)</t>
  </si>
  <si>
    <t>i.</t>
  </si>
  <si>
    <t>V</t>
  </si>
  <si>
    <t>VI.</t>
  </si>
  <si>
    <t>VII.</t>
  </si>
  <si>
    <t>Total Managerial Remuneration</t>
  </si>
  <si>
    <t>Name of Directors</t>
  </si>
  <si>
    <t>NA</t>
  </si>
  <si>
    <t xml:space="preserve"> --------------------------------------PRIVATE LIMITED</t>
  </si>
  <si>
    <t>Ledger Folio of Transferee</t>
  </si>
  <si>
    <t>Ledger Folio of Transferor</t>
  </si>
  <si>
    <t>Date of Registration of Transfer of Shares</t>
  </si>
  <si>
    <t>Date of closure of previous financial year</t>
  </si>
  <si>
    <t>-</t>
  </si>
  <si>
    <t>%</t>
  </si>
  <si>
    <t>The  whole  of  the  amount  of  unpaid / unclaimed  dividend/other amounts as applicable have been transferred to the Investor Education and Protection Fund in accordance with section 125 of the Act.</t>
  </si>
  <si>
    <t>(Certificate  to  be  given  only  by  One  Person  Company / Small Company)</t>
  </si>
  <si>
    <t>Under proviso to Section 92(1) of the Act, the Annual Return of  a One Person Company and a Small Company shall be signed by the Company Secretary or where there is no Company Secretary, by a director of the company.</t>
  </si>
  <si>
    <t>HOLDING/ SUBSIDIARY /ASSOCIATE</t>
  </si>
  <si>
    <t>% of Shares Pledged / encumbered to total shares</t>
  </si>
  <si>
    <t>Sl. No. I - Mr.________________________</t>
  </si>
  <si>
    <t>Sl. No. II - Mr. ______________________</t>
  </si>
  <si>
    <t>S. No.: 1 Mr.____________________</t>
  </si>
  <si>
    <t>S. No.: 2 Mr._______________________</t>
  </si>
  <si>
    <t>Closure of Register of  Members/ Debenture Holders/other security holders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</si>
</sst>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_ * #,##0.00_ ;_ * \-#,##0.00_ ;_ * &quot;-&quot;??_ ;_ @_ "/>
    <numFmt numFmtId="165" formatCode="[$-409]d\-mmm\-yy;@"/>
    <numFmt numFmtId="166" formatCode="[$-F800]dddd\,\ mmmm\ dd\,\ yyyy"/>
  </numFmts>
  <fonts count="26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u/>
      <sz val="12"/>
      <color rgb="FF000000"/>
      <name val="Times New Roman"/>
      <family val="1"/>
    </font>
    <font>
      <b/>
      <sz val="12"/>
      <color rgb="FF221F1F"/>
      <name val="Times New Roman"/>
      <family val="1"/>
    </font>
    <font>
      <b/>
      <i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3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sz val="12"/>
      <color rgb="FF000000"/>
      <name val="Calibri"/>
      <family val="2"/>
      <charset val="204"/>
    </font>
    <font>
      <sz val="9.5"/>
      <color rgb="FF000000"/>
      <name val="Times New Roman"/>
      <family val="1"/>
    </font>
    <font>
      <b/>
      <sz val="9.5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1"/>
      <color rgb="FF000000"/>
      <name val="Calibri"/>
      <family val="2"/>
      <charset val="204"/>
    </font>
    <font>
      <i/>
      <sz val="11"/>
      <color rgb="FF000000"/>
      <name val="Times New Roman"/>
      <family val="1"/>
    </font>
    <font>
      <b/>
      <sz val="11.5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i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2"/>
    <xf numFmtId="164" fontId="2" fillId="0" borderId="2" applyFont="0" applyFill="0" applyBorder="0" applyAlignment="0" applyProtection="0"/>
    <xf numFmtId="9" fontId="2" fillId="0" borderId="2" applyFont="0" applyFill="0" applyBorder="0" applyAlignment="0" applyProtection="0"/>
    <xf numFmtId="0" fontId="2" fillId="0" borderId="2"/>
  </cellStyleXfs>
  <cellXfs count="477">
    <xf numFmtId="0" fontId="0" fillId="0" borderId="0" xfId="0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/>
    <xf numFmtId="0" fontId="3" fillId="0" borderId="0" xfId="0" applyFont="1"/>
    <xf numFmtId="0" fontId="3" fillId="0" borderId="0" xfId="0" applyFont="1" applyAlignment="1"/>
    <xf numFmtId="0" fontId="1" fillId="0" borderId="2" xfId="0" applyFont="1" applyBorder="1" applyAlignment="1">
      <alignment vertical="top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3" xfId="0" applyFont="1" applyBorder="1"/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horizontal="left"/>
    </xf>
    <xf numFmtId="0" fontId="1" fillId="0" borderId="8" xfId="0" applyFont="1" applyBorder="1" applyAlignment="1">
      <alignment vertical="top"/>
    </xf>
    <xf numFmtId="43" fontId="1" fillId="0" borderId="2" xfId="1" applyFont="1" applyBorder="1" applyAlignment="1">
      <alignment vertical="top"/>
    </xf>
    <xf numFmtId="0" fontId="3" fillId="0" borderId="2" xfId="0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1" fillId="0" borderId="5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1" fillId="0" borderId="3" xfId="0" applyFont="1" applyBorder="1" applyAlignment="1">
      <alignment vertical="center" wrapText="1"/>
    </xf>
    <xf numFmtId="0" fontId="7" fillId="0" borderId="0" xfId="0" applyFont="1" applyAlignment="1"/>
    <xf numFmtId="0" fontId="1" fillId="0" borderId="2" xfId="0" applyFont="1" applyBorder="1" applyAlignment="1">
      <alignment horizontal="left" vertical="center"/>
    </xf>
    <xf numFmtId="0" fontId="3" fillId="0" borderId="4" xfId="0" applyFont="1" applyBorder="1" applyAlignment="1"/>
    <xf numFmtId="0" fontId="1" fillId="0" borderId="2" xfId="0" applyFont="1" applyBorder="1" applyAlignment="1">
      <alignment horizontal="left" vertical="top"/>
    </xf>
    <xf numFmtId="0" fontId="8" fillId="0" borderId="0" xfId="0" applyFont="1" applyAlignment="1">
      <alignment horizontal="center" wrapText="1"/>
    </xf>
    <xf numFmtId="0" fontId="1" fillId="0" borderId="2" xfId="0" applyFont="1" applyBorder="1" applyAlignment="1">
      <alignment horizontal="left" vertical="top"/>
    </xf>
    <xf numFmtId="0" fontId="3" fillId="0" borderId="2" xfId="0" applyFont="1" applyBorder="1" applyAlignment="1"/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/>
    </xf>
    <xf numFmtId="0" fontId="3" fillId="0" borderId="2" xfId="0" applyFont="1" applyBorder="1" applyAlignment="1">
      <alignment horizontal="left"/>
    </xf>
    <xf numFmtId="0" fontId="1" fillId="0" borderId="3" xfId="0" applyFont="1" applyBorder="1" applyAlignment="1"/>
    <xf numFmtId="0" fontId="8" fillId="0" borderId="0" xfId="0" applyFont="1" applyAlignment="1">
      <alignment horizontal="center"/>
    </xf>
    <xf numFmtId="0" fontId="4" fillId="0" borderId="0" xfId="0" applyFont="1" applyAlignment="1"/>
    <xf numFmtId="0" fontId="1" fillId="0" borderId="2" xfId="0" applyFont="1" applyBorder="1" applyAlignment="1"/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left" vertical="top"/>
    </xf>
    <xf numFmtId="0" fontId="4" fillId="0" borderId="0" xfId="0" applyFont="1"/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7" fillId="0" borderId="0" xfId="0" applyFont="1"/>
    <xf numFmtId="0" fontId="7" fillId="0" borderId="2" xfId="0" applyFont="1" applyBorder="1" applyAlignment="1">
      <alignment vertical="top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justify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8" fillId="0" borderId="2" xfId="0" applyFont="1" applyBorder="1" applyAlignment="1">
      <alignment wrapText="1"/>
    </xf>
    <xf numFmtId="0" fontId="9" fillId="0" borderId="2" xfId="0" applyFont="1" applyBorder="1" applyAlignment="1"/>
    <xf numFmtId="0" fontId="1" fillId="0" borderId="4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66" fontId="1" fillId="0" borderId="0" xfId="0" applyNumberFormat="1" applyFont="1" applyAlignment="1">
      <alignment horizontal="right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4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1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vertical="top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1" fillId="0" borderId="6" xfId="0" applyFont="1" applyBorder="1" applyAlignment="1">
      <alignment vertical="top"/>
    </xf>
    <xf numFmtId="0" fontId="1" fillId="0" borderId="6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12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9" xfId="0" applyFont="1" applyBorder="1" applyAlignment="1">
      <alignment horizontal="center" vertical="top"/>
    </xf>
    <xf numFmtId="0" fontId="1" fillId="0" borderId="5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 indent="2"/>
    </xf>
    <xf numFmtId="0" fontId="1" fillId="0" borderId="17" xfId="0" applyFont="1" applyBorder="1" applyAlignment="1">
      <alignment horizontal="left" vertical="top" wrapText="1" indent="2"/>
    </xf>
    <xf numFmtId="0" fontId="1" fillId="0" borderId="3" xfId="0" applyFont="1" applyBorder="1" applyAlignment="1">
      <alignment horizontal="right" vertical="top"/>
    </xf>
    <xf numFmtId="0" fontId="6" fillId="0" borderId="0" xfId="0" applyFont="1" applyAlignment="1">
      <alignment horizontal="right"/>
    </xf>
    <xf numFmtId="0" fontId="1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/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0" fontId="1" fillId="0" borderId="11" xfId="0" applyFont="1" applyBorder="1" applyAlignment="1"/>
    <xf numFmtId="0" fontId="1" fillId="0" borderId="14" xfId="0" applyFont="1" applyBorder="1" applyAlignment="1"/>
    <xf numFmtId="0" fontId="1" fillId="0" borderId="4" xfId="0" applyFont="1" applyBorder="1" applyAlignment="1"/>
    <xf numFmtId="0" fontId="3" fillId="0" borderId="0" xfId="0" applyFont="1" applyAlignment="1">
      <alignment horizontal="left" vertical="center"/>
    </xf>
    <xf numFmtId="0" fontId="1" fillId="0" borderId="5" xfId="0" applyFont="1" applyBorder="1" applyAlignment="1"/>
    <xf numFmtId="0" fontId="1" fillId="0" borderId="3" xfId="0" applyFont="1" applyBorder="1" applyAlignment="1">
      <alignment horizontal="right"/>
    </xf>
    <xf numFmtId="9" fontId="1" fillId="0" borderId="3" xfId="2" applyFont="1" applyBorder="1" applyAlignment="1">
      <alignment horizontal="right"/>
    </xf>
    <xf numFmtId="0" fontId="1" fillId="0" borderId="3" xfId="2" applyNumberFormat="1" applyFont="1" applyBorder="1" applyAlignment="1">
      <alignment horizontal="right" vertical="center"/>
    </xf>
    <xf numFmtId="9" fontId="1" fillId="0" borderId="3" xfId="2" applyFont="1" applyBorder="1" applyAlignment="1">
      <alignment horizontal="right" vertical="center"/>
    </xf>
    <xf numFmtId="9" fontId="1" fillId="0" borderId="3" xfId="2" applyFont="1" applyBorder="1"/>
    <xf numFmtId="0" fontId="1" fillId="0" borderId="3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vertical="top"/>
    </xf>
    <xf numFmtId="0" fontId="1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left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1" xfId="0" applyFont="1" applyBorder="1"/>
    <xf numFmtId="0" fontId="1" fillId="0" borderId="13" xfId="0" applyFont="1" applyBorder="1" applyAlignment="1"/>
    <xf numFmtId="0" fontId="1" fillId="0" borderId="7" xfId="0" applyFont="1" applyBorder="1" applyAlignment="1"/>
    <xf numFmtId="0" fontId="1" fillId="0" borderId="4" xfId="0" applyFont="1" applyBorder="1"/>
    <xf numFmtId="0" fontId="3" fillId="0" borderId="4" xfId="0" applyFont="1" applyBorder="1"/>
    <xf numFmtId="0" fontId="3" fillId="0" borderId="0" xfId="0" applyFont="1" applyAlignment="1">
      <alignment vertical="top"/>
    </xf>
    <xf numFmtId="0" fontId="12" fillId="0" borderId="0" xfId="0" applyFont="1"/>
    <xf numFmtId="0" fontId="12" fillId="0" borderId="3" xfId="0" applyFont="1" applyBorder="1"/>
    <xf numFmtId="43" fontId="1" fillId="0" borderId="2" xfId="1" applyFont="1" applyBorder="1"/>
    <xf numFmtId="0" fontId="1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/>
    </xf>
    <xf numFmtId="0" fontId="1" fillId="0" borderId="14" xfId="0" applyFont="1" applyBorder="1" applyAlignment="1">
      <alignment horizontal="left" indent="2"/>
    </xf>
    <xf numFmtId="0" fontId="1" fillId="0" borderId="3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6" xfId="0" applyFont="1" applyBorder="1" applyAlignment="1"/>
    <xf numFmtId="0" fontId="1" fillId="0" borderId="9" xfId="0" applyFont="1" applyBorder="1" applyAlignment="1"/>
    <xf numFmtId="0" fontId="1" fillId="0" borderId="8" xfId="0" applyFont="1" applyBorder="1" applyAlignment="1"/>
    <xf numFmtId="0" fontId="1" fillId="0" borderId="10" xfId="0" applyFont="1" applyBorder="1" applyAlignment="1"/>
    <xf numFmtId="0" fontId="1" fillId="0" borderId="17" xfId="0" applyFont="1" applyBorder="1" applyAlignment="1"/>
    <xf numFmtId="0" fontId="1" fillId="0" borderId="10" xfId="0" applyFont="1" applyBorder="1"/>
    <xf numFmtId="0" fontId="1" fillId="0" borderId="15" xfId="0" applyFont="1" applyBorder="1" applyAlignment="1"/>
    <xf numFmtId="0" fontId="1" fillId="0" borderId="16" xfId="0" applyFont="1" applyBorder="1" applyAlignment="1"/>
    <xf numFmtId="0" fontId="1" fillId="0" borderId="15" xfId="0" applyFont="1" applyBorder="1"/>
    <xf numFmtId="0" fontId="1" fillId="0" borderId="7" xfId="0" applyFont="1" applyBorder="1"/>
    <xf numFmtId="0" fontId="1" fillId="0" borderId="5" xfId="0" applyFont="1" applyBorder="1"/>
    <xf numFmtId="0" fontId="1" fillId="0" borderId="13" xfId="0" applyFont="1" applyBorder="1"/>
    <xf numFmtId="0" fontId="1" fillId="0" borderId="16" xfId="0" applyFont="1" applyBorder="1"/>
    <xf numFmtId="0" fontId="3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4" xfId="0" applyFont="1" applyBorder="1" applyAlignment="1"/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3" fillId="0" borderId="4" xfId="0" applyFont="1" applyBorder="1" applyAlignment="1"/>
    <xf numFmtId="9" fontId="1" fillId="0" borderId="3" xfId="2" applyFont="1" applyBorder="1" applyAlignment="1">
      <alignment vertical="top"/>
    </xf>
    <xf numFmtId="0" fontId="1" fillId="0" borderId="7" xfId="0" applyFont="1" applyBorder="1" applyAlignment="1">
      <alignment horizontal="center"/>
    </xf>
    <xf numFmtId="0" fontId="1" fillId="0" borderId="13" xfId="0" applyFont="1" applyBorder="1" applyAlignment="1">
      <alignment horizontal="left" vertical="justify" wrapText="1"/>
    </xf>
    <xf numFmtId="0" fontId="1" fillId="0" borderId="7" xfId="0" applyFont="1" applyBorder="1" applyAlignment="1">
      <alignment horizontal="left" vertical="justify"/>
    </xf>
    <xf numFmtId="0" fontId="1" fillId="0" borderId="5" xfId="0" applyFont="1" applyBorder="1" applyAlignment="1">
      <alignment horizontal="left" vertical="justify" wrapText="1"/>
    </xf>
    <xf numFmtId="0" fontId="1" fillId="0" borderId="4" xfId="0" applyFont="1" applyBorder="1" applyAlignment="1">
      <alignment horizontal="left" indent="2"/>
    </xf>
    <xf numFmtId="0" fontId="1" fillId="0" borderId="11" xfId="0" applyFont="1" applyBorder="1" applyAlignment="1">
      <alignment horizontal="left" vertical="justify"/>
    </xf>
    <xf numFmtId="0" fontId="1" fillId="0" borderId="4" xfId="0" applyFont="1" applyBorder="1" applyAlignment="1">
      <alignment horizontal="left" vertical="justify"/>
    </xf>
    <xf numFmtId="166" fontId="3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/>
    <xf numFmtId="0" fontId="1" fillId="0" borderId="3" xfId="0" applyFont="1" applyBorder="1" applyAlignment="1">
      <alignment vertical="top"/>
    </xf>
    <xf numFmtId="0" fontId="13" fillId="0" borderId="0" xfId="0" applyFont="1" applyAlignment="1"/>
    <xf numFmtId="0" fontId="13" fillId="0" borderId="0" xfId="0" applyFont="1"/>
    <xf numFmtId="0" fontId="13" fillId="0" borderId="2" xfId="0" applyFont="1" applyBorder="1" applyAlignment="1">
      <alignment horizontal="left" vertical="top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wrapText="1"/>
    </xf>
    <xf numFmtId="0" fontId="1" fillId="0" borderId="7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/>
    <xf numFmtId="0" fontId="0" fillId="0" borderId="0" xfId="0" applyAlignment="1">
      <alignment horizontal="center" vertical="center" wrapText="1"/>
    </xf>
    <xf numFmtId="0" fontId="20" fillId="0" borderId="2" xfId="0" applyFont="1" applyBorder="1"/>
    <xf numFmtId="0" fontId="0" fillId="0" borderId="3" xfId="0" applyBorder="1" applyAlignment="1">
      <alignment horizontal="left" vertical="top"/>
    </xf>
    <xf numFmtId="0" fontId="1" fillId="0" borderId="3" xfId="0" applyFont="1" applyBorder="1" applyAlignment="1">
      <alignment horizontal="right" wrapText="1"/>
    </xf>
    <xf numFmtId="0" fontId="1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/>
    <xf numFmtId="0" fontId="1" fillId="0" borderId="3" xfId="0" applyFont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/>
    <xf numFmtId="0" fontId="1" fillId="0" borderId="3" xfId="0" applyFont="1" applyBorder="1" applyAlignment="1">
      <alignment vertical="top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3" fillId="0" borderId="3" xfId="3" applyFont="1" applyBorder="1" applyAlignment="1">
      <alignment horizontal="center" vertical="top" wrapText="1"/>
    </xf>
    <xf numFmtId="0" fontId="23" fillId="0" borderId="3" xfId="3" applyFont="1" applyBorder="1" applyAlignment="1">
      <alignment horizontal="center" vertical="center" wrapText="1"/>
    </xf>
    <xf numFmtId="0" fontId="3" fillId="0" borderId="3" xfId="6" applyFont="1" applyBorder="1" applyAlignment="1">
      <alignment horizontal="center" vertical="center" wrapText="1"/>
    </xf>
    <xf numFmtId="0" fontId="12" fillId="0" borderId="2" xfId="0" applyFont="1" applyBorder="1" applyAlignment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3" fillId="0" borderId="4" xfId="0" applyFont="1" applyBorder="1" applyAlignment="1">
      <alignment horizontal="center" vertical="center" wrapText="1"/>
    </xf>
    <xf numFmtId="9" fontId="3" fillId="0" borderId="3" xfId="2" applyFont="1" applyBorder="1" applyAlignment="1">
      <alignment horizontal="center" vertical="center" wrapText="1"/>
    </xf>
    <xf numFmtId="9" fontId="1" fillId="0" borderId="3" xfId="2" applyFont="1" applyBorder="1" applyAlignment="1">
      <alignment horizontal="center"/>
    </xf>
    <xf numFmtId="9" fontId="1" fillId="0" borderId="4" xfId="2" applyFont="1" applyBorder="1" applyAlignment="1">
      <alignment horizontal="center" vertical="top"/>
    </xf>
    <xf numFmtId="9" fontId="1" fillId="0" borderId="3" xfId="2" applyFont="1" applyBorder="1" applyAlignment="1">
      <alignment horizontal="right" wrapText="1"/>
    </xf>
    <xf numFmtId="9" fontId="1" fillId="0" borderId="3" xfId="2" applyFont="1" applyBorder="1" applyAlignment="1">
      <alignment horizontal="left" vertical="top"/>
    </xf>
    <xf numFmtId="0" fontId="1" fillId="0" borderId="10" xfId="0" applyFont="1" applyBorder="1" applyAlignment="1">
      <alignment horizontal="left" indent="2"/>
    </xf>
    <xf numFmtId="0" fontId="1" fillId="0" borderId="2" xfId="0" applyFont="1" applyBorder="1" applyAlignment="1">
      <alignment horizontal="left" indent="2"/>
    </xf>
    <xf numFmtId="0" fontId="1" fillId="0" borderId="17" xfId="0" applyFont="1" applyBorder="1" applyAlignment="1">
      <alignment horizontal="left" indent="2"/>
    </xf>
    <xf numFmtId="0" fontId="1" fillId="0" borderId="14" xfId="0" applyFont="1" applyBorder="1" applyAlignment="1">
      <alignment horizontal="left" indent="2"/>
    </xf>
    <xf numFmtId="0" fontId="1" fillId="0" borderId="15" xfId="0" applyFont="1" applyBorder="1" applyAlignment="1">
      <alignment horizontal="left" indent="2"/>
    </xf>
    <xf numFmtId="0" fontId="1" fillId="0" borderId="16" xfId="0" applyFont="1" applyBorder="1" applyAlignment="1">
      <alignment horizontal="left" indent="2"/>
    </xf>
    <xf numFmtId="0" fontId="1" fillId="0" borderId="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3" fillId="0" borderId="4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166" fontId="1" fillId="0" borderId="12" xfId="0" applyNumberFormat="1" applyFont="1" applyBorder="1" applyAlignment="1">
      <alignment horizontal="right"/>
    </xf>
    <xf numFmtId="166" fontId="1" fillId="0" borderId="13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4" xfId="0" applyFont="1" applyBorder="1" applyAlignment="1"/>
    <xf numFmtId="0" fontId="1" fillId="0" borderId="5" xfId="0" applyFont="1" applyBorder="1" applyAlignment="1"/>
    <xf numFmtId="165" fontId="1" fillId="0" borderId="4" xfId="0" applyNumberFormat="1" applyFont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4" xfId="0" applyFont="1" applyBorder="1" applyAlignment="1">
      <alignment horizontal="left" vertical="justify" wrapText="1"/>
    </xf>
    <xf numFmtId="0" fontId="1" fillId="0" borderId="7" xfId="0" applyFont="1" applyBorder="1" applyAlignment="1">
      <alignment horizontal="left" vertical="justify" wrapText="1"/>
    </xf>
    <xf numFmtId="0" fontId="1" fillId="0" borderId="5" xfId="0" applyFont="1" applyBorder="1" applyAlignment="1">
      <alignment horizontal="left" vertical="justify" wrapText="1"/>
    </xf>
    <xf numFmtId="0" fontId="1" fillId="0" borderId="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3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3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0" xfId="0" applyFont="1" applyBorder="1" applyAlignment="1">
      <alignment horizontal="left" wrapText="1" indent="2"/>
    </xf>
    <xf numFmtId="0" fontId="1" fillId="0" borderId="2" xfId="0" applyFont="1" applyBorder="1" applyAlignment="1">
      <alignment horizontal="left" wrapText="1" indent="2"/>
    </xf>
    <xf numFmtId="0" fontId="1" fillId="0" borderId="17" xfId="0" applyFont="1" applyBorder="1" applyAlignment="1">
      <alignment horizontal="left" wrapText="1" indent="2"/>
    </xf>
    <xf numFmtId="0" fontId="1" fillId="0" borderId="3" xfId="0" applyFont="1" applyBorder="1" applyAlignment="1">
      <alignment horizontal="left" vertical="top"/>
    </xf>
    <xf numFmtId="0" fontId="1" fillId="0" borderId="10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1" fillId="0" borderId="10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 indent="2"/>
    </xf>
    <xf numFmtId="0" fontId="1" fillId="0" borderId="17" xfId="0" applyFont="1" applyBorder="1" applyAlignment="1">
      <alignment horizontal="left" vertical="top" wrapText="1" indent="2"/>
    </xf>
    <xf numFmtId="0" fontId="3" fillId="0" borderId="10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1" fillId="0" borderId="14" xfId="0" applyFont="1" applyBorder="1" applyAlignment="1">
      <alignment horizontal="left" vertical="top" wrapText="1" indent="2"/>
    </xf>
    <xf numFmtId="0" fontId="1" fillId="0" borderId="15" xfId="0" applyFont="1" applyBorder="1" applyAlignment="1">
      <alignment horizontal="left" vertical="top" wrapText="1" indent="2"/>
    </xf>
    <xf numFmtId="0" fontId="1" fillId="0" borderId="3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 indent="2"/>
    </xf>
    <xf numFmtId="0" fontId="1" fillId="0" borderId="12" xfId="0" applyFont="1" applyBorder="1" applyAlignment="1">
      <alignment horizontal="left" vertical="top" wrapText="1" indent="2"/>
    </xf>
    <xf numFmtId="0" fontId="3" fillId="0" borderId="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4" xfId="0" applyFont="1" applyBorder="1"/>
    <xf numFmtId="0" fontId="1" fillId="0" borderId="7" xfId="0" applyFont="1" applyBorder="1"/>
    <xf numFmtId="0" fontId="1" fillId="0" borderId="5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center" vertical="top"/>
    </xf>
    <xf numFmtId="0" fontId="3" fillId="0" borderId="3" xfId="0" applyFont="1" applyBorder="1" applyAlignment="1">
      <alignment horizontal="left" wrapText="1" indent="1"/>
    </xf>
    <xf numFmtId="0" fontId="1" fillId="0" borderId="3" xfId="0" applyFont="1" applyBorder="1" applyAlignment="1">
      <alignment horizontal="left" wrapText="1" indent="2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 indent="1"/>
    </xf>
    <xf numFmtId="0" fontId="3" fillId="0" borderId="7" xfId="0" applyFont="1" applyBorder="1" applyAlignment="1">
      <alignment horizontal="left" wrapText="1" indent="1"/>
    </xf>
    <xf numFmtId="0" fontId="3" fillId="0" borderId="5" xfId="0" applyFont="1" applyBorder="1" applyAlignment="1">
      <alignment horizontal="left" wrapText="1" inden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left" wrapText="1" indent="1"/>
    </xf>
    <xf numFmtId="0" fontId="1" fillId="0" borderId="3" xfId="0" applyFont="1" applyBorder="1" applyAlignment="1">
      <alignment horizontal="left" vertical="top" wrapText="1" indent="2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0" fontId="15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3" fillId="0" borderId="4" xfId="0" applyFont="1" applyBorder="1" applyAlignment="1"/>
    <xf numFmtId="0" fontId="3" fillId="0" borderId="7" xfId="0" applyFont="1" applyBorder="1" applyAlignment="1"/>
    <xf numFmtId="0" fontId="3" fillId="0" borderId="5" xfId="0" applyFont="1" applyBorder="1" applyAlignment="1"/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0" borderId="3" xfId="0" applyFont="1" applyBorder="1" applyAlignment="1">
      <alignment vertical="top"/>
    </xf>
    <xf numFmtId="0" fontId="1" fillId="0" borderId="3" xfId="0" applyFont="1" applyBorder="1" applyAlignment="1"/>
    <xf numFmtId="0" fontId="1" fillId="0" borderId="7" xfId="0" applyFont="1" applyBorder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4" xfId="0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3" fillId="0" borderId="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1" fillId="0" borderId="3" xfId="0" applyFont="1" applyBorder="1" applyAlignment="1">
      <alignment horizontal="left" indent="2"/>
    </xf>
    <xf numFmtId="0" fontId="1" fillId="0" borderId="4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3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3" fillId="0" borderId="4" xfId="3" applyFont="1" applyBorder="1" applyAlignment="1">
      <alignment horizontal="center" vertical="top"/>
    </xf>
    <xf numFmtId="0" fontId="3" fillId="0" borderId="7" xfId="3" applyFont="1" applyBorder="1" applyAlignment="1">
      <alignment horizontal="center" vertical="top"/>
    </xf>
    <xf numFmtId="0" fontId="3" fillId="0" borderId="5" xfId="3" applyFont="1" applyBorder="1" applyAlignment="1">
      <alignment horizontal="center" vertical="top"/>
    </xf>
    <xf numFmtId="0" fontId="23" fillId="0" borderId="3" xfId="3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49" fontId="1" fillId="0" borderId="3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center" vertical="center"/>
    </xf>
    <xf numFmtId="0" fontId="1" fillId="0" borderId="3" xfId="3" applyFont="1" applyBorder="1" applyAlignment="1">
      <alignment vertical="top"/>
    </xf>
    <xf numFmtId="0" fontId="3" fillId="0" borderId="3" xfId="6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0" fontId="1" fillId="0" borderId="3" xfId="0" applyFont="1" applyBorder="1" applyAlignment="1">
      <alignment vertical="top" wrapText="1"/>
    </xf>
    <xf numFmtId="0" fontId="2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left" vertical="top" wrapText="1"/>
    </xf>
    <xf numFmtId="49" fontId="1" fillId="0" borderId="7" xfId="0" applyNumberFormat="1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left" vertical="top" wrapText="1"/>
    </xf>
    <xf numFmtId="0" fontId="17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23" fillId="0" borderId="4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0" fillId="0" borderId="2" xfId="0" applyFont="1" applyBorder="1" applyAlignment="1">
      <alignment horizontal="left"/>
    </xf>
    <xf numFmtId="165" fontId="1" fillId="0" borderId="3" xfId="0" applyNumberFormat="1" applyFont="1" applyBorder="1" applyAlignment="1">
      <alignment horizontal="center" vertical="top"/>
    </xf>
    <xf numFmtId="0" fontId="22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25" fillId="0" borderId="3" xfId="0" applyFont="1" applyBorder="1" applyAlignment="1">
      <alignment horizontal="center" vertical="top"/>
    </xf>
    <xf numFmtId="0" fontId="25" fillId="0" borderId="4" xfId="0" applyFont="1" applyBorder="1" applyAlignment="1">
      <alignment vertical="top"/>
    </xf>
    <xf numFmtId="0" fontId="25" fillId="0" borderId="7" xfId="0" applyFont="1" applyBorder="1"/>
  </cellXfs>
  <cellStyles count="7">
    <cellStyle name="Comma" xfId="1" builtinId="3"/>
    <cellStyle name="Comma 2" xfId="4"/>
    <cellStyle name="Normal" xfId="0" builtinId="0"/>
    <cellStyle name="Normal 2" xfId="3"/>
    <cellStyle name="Normal 3" xfId="6"/>
    <cellStyle name="Percent" xfId="2" builtinId="5"/>
    <cellStyle name="Percent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83820</xdr:colOff>
      <xdr:row>4</xdr:row>
      <xdr:rowOff>182880</xdr:rowOff>
    </xdr:from>
    <xdr:to>
      <xdr:col>6</xdr:col>
      <xdr:colOff>213360</xdr:colOff>
      <xdr:row>4</xdr:row>
      <xdr:rowOff>182880</xdr:rowOff>
    </xdr:to>
    <xdr:grpSp>
      <xdr:nvGrpSpPr>
        <xdr:cNvPr id="2" name="Group 7"/>
        <xdr:cNvGrpSpPr>
          <a:grpSpLocks/>
        </xdr:cNvGrpSpPr>
      </xdr:nvGrpSpPr>
      <xdr:grpSpPr bwMode="auto">
        <a:xfrm>
          <a:off x="1074420" y="1202055"/>
          <a:ext cx="2567940" cy="0"/>
          <a:chOff x="1074420" y="1202055"/>
          <a:chExt cx="2567940" cy="0"/>
        </a:xfrm>
      </xdr:grpSpPr>
      <xdr:sp macro="" textlink="">
        <xdr:nvSpPr>
          <xdr:cNvPr id="3" name="Freeform 8"/>
          <xdr:cNvSpPr>
            <a:spLocks/>
          </xdr:cNvSpPr>
        </xdr:nvSpPr>
        <xdr:spPr bwMode="auto">
          <a:xfrm>
            <a:off x="2132" y="4968"/>
            <a:ext cx="9085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9085" y="0"/>
              </a:cxn>
            </a:cxnLst>
            <a:rect l="0" t="0" r="r" b="b"/>
            <a:pathLst>
              <a:path w="9085">
                <a:moveTo>
                  <a:pt x="0" y="0"/>
                </a:moveTo>
                <a:lnTo>
                  <a:pt x="9085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</xdr:col>
      <xdr:colOff>68580</xdr:colOff>
      <xdr:row>16</xdr:row>
      <xdr:rowOff>76200</xdr:rowOff>
    </xdr:from>
    <xdr:to>
      <xdr:col>5</xdr:col>
      <xdr:colOff>205740</xdr:colOff>
      <xdr:row>16</xdr:row>
      <xdr:rowOff>76200</xdr:rowOff>
    </xdr:to>
    <xdr:grpSp>
      <xdr:nvGrpSpPr>
        <xdr:cNvPr id="4" name="Group 9"/>
        <xdr:cNvGrpSpPr>
          <a:grpSpLocks/>
        </xdr:cNvGrpSpPr>
      </xdr:nvGrpSpPr>
      <xdr:grpSpPr bwMode="auto">
        <a:xfrm>
          <a:off x="449580" y="4905375"/>
          <a:ext cx="2575560" cy="0"/>
          <a:chOff x="449580" y="4905375"/>
          <a:chExt cx="2575560" cy="0"/>
        </a:xfrm>
      </xdr:grpSpPr>
      <xdr:sp macro="" textlink="">
        <xdr:nvSpPr>
          <xdr:cNvPr id="5" name="Freeform 10"/>
          <xdr:cNvSpPr>
            <a:spLocks/>
          </xdr:cNvSpPr>
        </xdr:nvSpPr>
        <xdr:spPr bwMode="auto">
          <a:xfrm>
            <a:off x="2115" y="7921"/>
            <a:ext cx="9102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9102" y="0"/>
              </a:cxn>
            </a:cxnLst>
            <a:rect l="0" t="0" r="r" b="b"/>
            <a:pathLst>
              <a:path w="9102">
                <a:moveTo>
                  <a:pt x="0" y="0"/>
                </a:moveTo>
                <a:lnTo>
                  <a:pt x="9102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4</xdr:col>
      <xdr:colOff>83820</xdr:colOff>
      <xdr:row>59</xdr:row>
      <xdr:rowOff>190500</xdr:rowOff>
    </xdr:from>
    <xdr:to>
      <xdr:col>8</xdr:col>
      <xdr:colOff>213360</xdr:colOff>
      <xdr:row>59</xdr:row>
      <xdr:rowOff>190500</xdr:rowOff>
    </xdr:to>
    <xdr:grpSp>
      <xdr:nvGrpSpPr>
        <xdr:cNvPr id="6" name="Group 11"/>
        <xdr:cNvGrpSpPr>
          <a:grpSpLocks/>
        </xdr:cNvGrpSpPr>
      </xdr:nvGrpSpPr>
      <xdr:grpSpPr bwMode="auto">
        <a:xfrm>
          <a:off x="2293620" y="16459200"/>
          <a:ext cx="2663190" cy="0"/>
          <a:chOff x="2293620" y="16459200"/>
          <a:chExt cx="2663190" cy="0"/>
        </a:xfrm>
      </xdr:grpSpPr>
      <xdr:sp macro="" textlink="">
        <xdr:nvSpPr>
          <xdr:cNvPr id="7" name="Freeform 12"/>
          <xdr:cNvSpPr>
            <a:spLocks/>
          </xdr:cNvSpPr>
        </xdr:nvSpPr>
        <xdr:spPr bwMode="auto">
          <a:xfrm>
            <a:off x="2132" y="14966"/>
            <a:ext cx="9085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9085" y="0"/>
              </a:cxn>
            </a:cxnLst>
            <a:rect l="0" t="0" r="r" b="b"/>
            <a:pathLst>
              <a:path w="9085">
                <a:moveTo>
                  <a:pt x="0" y="0"/>
                </a:moveTo>
                <a:lnTo>
                  <a:pt x="9085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2</xdr:col>
      <xdr:colOff>68580</xdr:colOff>
      <xdr:row>29</xdr:row>
      <xdr:rowOff>76200</xdr:rowOff>
    </xdr:from>
    <xdr:to>
      <xdr:col>6</xdr:col>
      <xdr:colOff>205740</xdr:colOff>
      <xdr:row>29</xdr:row>
      <xdr:rowOff>76200</xdr:rowOff>
    </xdr:to>
    <xdr:grpSp>
      <xdr:nvGrpSpPr>
        <xdr:cNvPr id="8" name="Group 9"/>
        <xdr:cNvGrpSpPr>
          <a:grpSpLocks/>
        </xdr:cNvGrpSpPr>
      </xdr:nvGrpSpPr>
      <xdr:grpSpPr bwMode="auto">
        <a:xfrm>
          <a:off x="1059180" y="8305800"/>
          <a:ext cx="2575560" cy="0"/>
          <a:chOff x="1059180" y="8305800"/>
          <a:chExt cx="2575560" cy="0"/>
        </a:xfrm>
      </xdr:grpSpPr>
      <xdr:sp macro="" textlink="">
        <xdr:nvSpPr>
          <xdr:cNvPr id="9" name="Freeform 10"/>
          <xdr:cNvSpPr>
            <a:spLocks/>
          </xdr:cNvSpPr>
        </xdr:nvSpPr>
        <xdr:spPr bwMode="auto">
          <a:xfrm>
            <a:off x="2115" y="7921"/>
            <a:ext cx="9102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9102" y="0"/>
              </a:cxn>
            </a:cxnLst>
            <a:rect l="0" t="0" r="r" b="b"/>
            <a:pathLst>
              <a:path w="9102">
                <a:moveTo>
                  <a:pt x="0" y="0"/>
                </a:moveTo>
                <a:lnTo>
                  <a:pt x="9102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</xdr:col>
      <xdr:colOff>83820</xdr:colOff>
      <xdr:row>48</xdr:row>
      <xdr:rowOff>0</xdr:rowOff>
    </xdr:from>
    <xdr:to>
      <xdr:col>5</xdr:col>
      <xdr:colOff>213360</xdr:colOff>
      <xdr:row>48</xdr:row>
      <xdr:rowOff>0</xdr:rowOff>
    </xdr:to>
    <xdr:grpSp>
      <xdr:nvGrpSpPr>
        <xdr:cNvPr id="10" name="Group 11"/>
        <xdr:cNvGrpSpPr>
          <a:grpSpLocks/>
        </xdr:cNvGrpSpPr>
      </xdr:nvGrpSpPr>
      <xdr:grpSpPr bwMode="auto">
        <a:xfrm>
          <a:off x="464820" y="13420725"/>
          <a:ext cx="2567940" cy="0"/>
          <a:chOff x="464820" y="13420725"/>
          <a:chExt cx="2567940" cy="0"/>
        </a:xfrm>
      </xdr:grpSpPr>
      <xdr:sp macro="" textlink="">
        <xdr:nvSpPr>
          <xdr:cNvPr id="11" name="Freeform 12"/>
          <xdr:cNvSpPr>
            <a:spLocks/>
          </xdr:cNvSpPr>
        </xdr:nvSpPr>
        <xdr:spPr bwMode="auto">
          <a:xfrm>
            <a:off x="2132" y="14966"/>
            <a:ext cx="9085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9085" y="0"/>
              </a:cxn>
            </a:cxnLst>
            <a:rect l="0" t="0" r="r" b="b"/>
            <a:pathLst>
              <a:path w="9085">
                <a:moveTo>
                  <a:pt x="0" y="0"/>
                </a:moveTo>
                <a:lnTo>
                  <a:pt x="9085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3</xdr:col>
      <xdr:colOff>3810</xdr:colOff>
      <xdr:row>159</xdr:row>
      <xdr:rowOff>190500</xdr:rowOff>
    </xdr:from>
    <xdr:to>
      <xdr:col>3</xdr:col>
      <xdr:colOff>605790</xdr:colOff>
      <xdr:row>159</xdr:row>
      <xdr:rowOff>190500</xdr:rowOff>
    </xdr:to>
    <xdr:grpSp>
      <xdr:nvGrpSpPr>
        <xdr:cNvPr id="12" name="Group 30"/>
        <xdr:cNvGrpSpPr>
          <a:grpSpLocks/>
        </xdr:cNvGrpSpPr>
      </xdr:nvGrpSpPr>
      <xdr:grpSpPr bwMode="auto">
        <a:xfrm>
          <a:off x="1604010" y="47024925"/>
          <a:ext cx="601980" cy="0"/>
          <a:chOff x="1604010" y="47024925"/>
          <a:chExt cx="601980" cy="0"/>
        </a:xfrm>
      </xdr:grpSpPr>
      <xdr:sp macro="" textlink="">
        <xdr:nvSpPr>
          <xdr:cNvPr id="13" name="Freeform 31"/>
          <xdr:cNvSpPr>
            <a:spLocks/>
          </xdr:cNvSpPr>
        </xdr:nvSpPr>
        <xdr:spPr bwMode="auto">
          <a:xfrm>
            <a:off x="6339" y="611"/>
            <a:ext cx="1560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1561" y="0"/>
              </a:cxn>
            </a:cxnLst>
            <a:rect l="0" t="0" r="r" b="b"/>
            <a:pathLst>
              <a:path w="1560">
                <a:moveTo>
                  <a:pt x="0" y="0"/>
                </a:moveTo>
                <a:lnTo>
                  <a:pt x="1561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</xdr:col>
      <xdr:colOff>68580</xdr:colOff>
      <xdr:row>27</xdr:row>
      <xdr:rowOff>76200</xdr:rowOff>
    </xdr:from>
    <xdr:to>
      <xdr:col>5</xdr:col>
      <xdr:colOff>205740</xdr:colOff>
      <xdr:row>27</xdr:row>
      <xdr:rowOff>76200</xdr:rowOff>
    </xdr:to>
    <xdr:grpSp>
      <xdr:nvGrpSpPr>
        <xdr:cNvPr id="14" name="Group 9"/>
        <xdr:cNvGrpSpPr>
          <a:grpSpLocks/>
        </xdr:cNvGrpSpPr>
      </xdr:nvGrpSpPr>
      <xdr:grpSpPr bwMode="auto">
        <a:xfrm>
          <a:off x="449580" y="7905750"/>
          <a:ext cx="2575560" cy="0"/>
          <a:chOff x="449580" y="7905750"/>
          <a:chExt cx="2575560" cy="0"/>
        </a:xfrm>
      </xdr:grpSpPr>
      <xdr:sp macro="" textlink="">
        <xdr:nvSpPr>
          <xdr:cNvPr id="15" name="Freeform 10"/>
          <xdr:cNvSpPr>
            <a:spLocks/>
          </xdr:cNvSpPr>
        </xdr:nvSpPr>
        <xdr:spPr bwMode="auto">
          <a:xfrm>
            <a:off x="2115" y="7921"/>
            <a:ext cx="9102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9102" y="0"/>
              </a:cxn>
            </a:cxnLst>
            <a:rect l="0" t="0" r="r" b="b"/>
            <a:pathLst>
              <a:path w="9102">
                <a:moveTo>
                  <a:pt x="0" y="0"/>
                </a:moveTo>
                <a:lnTo>
                  <a:pt x="9102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83820</xdr:colOff>
      <xdr:row>59</xdr:row>
      <xdr:rowOff>190500</xdr:rowOff>
    </xdr:from>
    <xdr:to>
      <xdr:col>8</xdr:col>
      <xdr:colOff>213360</xdr:colOff>
      <xdr:row>59</xdr:row>
      <xdr:rowOff>190500</xdr:rowOff>
    </xdr:to>
    <xdr:grpSp>
      <xdr:nvGrpSpPr>
        <xdr:cNvPr id="6" name="Group 11"/>
        <xdr:cNvGrpSpPr>
          <a:grpSpLocks/>
        </xdr:cNvGrpSpPr>
      </xdr:nvGrpSpPr>
      <xdr:grpSpPr bwMode="auto">
        <a:xfrm>
          <a:off x="2466995" y="14811662"/>
          <a:ext cx="2856887" cy="0"/>
          <a:chOff x="2466995" y="14811662"/>
          <a:chExt cx="2856887" cy="0"/>
        </a:xfrm>
      </xdr:grpSpPr>
      <xdr:sp macro="" textlink="">
        <xdr:nvSpPr>
          <xdr:cNvPr id="7" name="Freeform 12"/>
          <xdr:cNvSpPr>
            <a:spLocks/>
          </xdr:cNvSpPr>
        </xdr:nvSpPr>
        <xdr:spPr bwMode="auto">
          <a:xfrm>
            <a:off x="2132" y="14966"/>
            <a:ext cx="9085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9085" y="0"/>
              </a:cxn>
            </a:cxnLst>
            <a:rect l="0" t="0" r="r" b="b"/>
            <a:pathLst>
              <a:path w="9085">
                <a:moveTo>
                  <a:pt x="0" y="0"/>
                </a:moveTo>
                <a:lnTo>
                  <a:pt x="9085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</xdr:col>
      <xdr:colOff>83820</xdr:colOff>
      <xdr:row>48</xdr:row>
      <xdr:rowOff>0</xdr:rowOff>
    </xdr:from>
    <xdr:to>
      <xdr:col>5</xdr:col>
      <xdr:colOff>213360</xdr:colOff>
      <xdr:row>48</xdr:row>
      <xdr:rowOff>0</xdr:rowOff>
    </xdr:to>
    <xdr:grpSp>
      <xdr:nvGrpSpPr>
        <xdr:cNvPr id="10" name="Group 11"/>
        <xdr:cNvGrpSpPr>
          <a:grpSpLocks/>
        </xdr:cNvGrpSpPr>
      </xdr:nvGrpSpPr>
      <xdr:grpSpPr bwMode="auto">
        <a:xfrm>
          <a:off x="501506" y="11598111"/>
          <a:ext cx="2754764" cy="0"/>
          <a:chOff x="501506" y="11598111"/>
          <a:chExt cx="2754764" cy="0"/>
        </a:xfrm>
      </xdr:grpSpPr>
      <xdr:sp macro="" textlink="">
        <xdr:nvSpPr>
          <xdr:cNvPr id="11" name="Freeform 12"/>
          <xdr:cNvSpPr>
            <a:spLocks/>
          </xdr:cNvSpPr>
        </xdr:nvSpPr>
        <xdr:spPr bwMode="auto">
          <a:xfrm>
            <a:off x="2132" y="14966"/>
            <a:ext cx="9085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9085" y="0"/>
              </a:cxn>
            </a:cxnLst>
            <a:rect l="0" t="0" r="r" b="b"/>
            <a:pathLst>
              <a:path w="9085">
                <a:moveTo>
                  <a:pt x="0" y="0"/>
                </a:moveTo>
                <a:lnTo>
                  <a:pt x="9085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4</xdr:col>
      <xdr:colOff>83820</xdr:colOff>
      <xdr:row>63</xdr:row>
      <xdr:rowOff>190500</xdr:rowOff>
    </xdr:from>
    <xdr:to>
      <xdr:col>8</xdr:col>
      <xdr:colOff>213360</xdr:colOff>
      <xdr:row>63</xdr:row>
      <xdr:rowOff>190500</xdr:rowOff>
    </xdr:to>
    <xdr:grpSp>
      <xdr:nvGrpSpPr>
        <xdr:cNvPr id="14" name="Group 11"/>
        <xdr:cNvGrpSpPr>
          <a:grpSpLocks/>
        </xdr:cNvGrpSpPr>
      </xdr:nvGrpSpPr>
      <xdr:grpSpPr bwMode="auto">
        <a:xfrm>
          <a:off x="2466995" y="15584660"/>
          <a:ext cx="2856887" cy="0"/>
          <a:chOff x="2466995" y="15584660"/>
          <a:chExt cx="2856887" cy="0"/>
        </a:xfrm>
      </xdr:grpSpPr>
      <xdr:sp macro="" textlink="">
        <xdr:nvSpPr>
          <xdr:cNvPr id="15" name="Freeform 12"/>
          <xdr:cNvSpPr>
            <a:spLocks/>
          </xdr:cNvSpPr>
        </xdr:nvSpPr>
        <xdr:spPr bwMode="auto">
          <a:xfrm>
            <a:off x="2132" y="14966"/>
            <a:ext cx="9085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9085" y="0"/>
              </a:cxn>
            </a:cxnLst>
            <a:rect l="0" t="0" r="r" b="b"/>
            <a:pathLst>
              <a:path w="9085">
                <a:moveTo>
                  <a:pt x="0" y="0"/>
                </a:moveTo>
                <a:lnTo>
                  <a:pt x="9085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4</xdr:col>
      <xdr:colOff>83820</xdr:colOff>
      <xdr:row>67</xdr:row>
      <xdr:rowOff>190500</xdr:rowOff>
    </xdr:from>
    <xdr:to>
      <xdr:col>8</xdr:col>
      <xdr:colOff>213360</xdr:colOff>
      <xdr:row>67</xdr:row>
      <xdr:rowOff>190500</xdr:rowOff>
    </xdr:to>
    <xdr:grpSp>
      <xdr:nvGrpSpPr>
        <xdr:cNvPr id="16" name="Group 11"/>
        <xdr:cNvGrpSpPr>
          <a:grpSpLocks/>
        </xdr:cNvGrpSpPr>
      </xdr:nvGrpSpPr>
      <xdr:grpSpPr bwMode="auto">
        <a:xfrm>
          <a:off x="2466995" y="16357658"/>
          <a:ext cx="2856887" cy="0"/>
          <a:chOff x="2466995" y="16357658"/>
          <a:chExt cx="2856887" cy="0"/>
        </a:xfrm>
      </xdr:grpSpPr>
      <xdr:sp macro="" textlink="">
        <xdr:nvSpPr>
          <xdr:cNvPr id="17" name="Freeform 12"/>
          <xdr:cNvSpPr>
            <a:spLocks/>
          </xdr:cNvSpPr>
        </xdr:nvSpPr>
        <xdr:spPr bwMode="auto">
          <a:xfrm>
            <a:off x="2132" y="14966"/>
            <a:ext cx="9085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9085" y="0"/>
              </a:cxn>
            </a:cxnLst>
            <a:rect l="0" t="0" r="r" b="b"/>
            <a:pathLst>
              <a:path w="9085">
                <a:moveTo>
                  <a:pt x="0" y="0"/>
                </a:moveTo>
                <a:lnTo>
                  <a:pt x="9085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4</xdr:col>
      <xdr:colOff>83820</xdr:colOff>
      <xdr:row>63</xdr:row>
      <xdr:rowOff>190500</xdr:rowOff>
    </xdr:from>
    <xdr:to>
      <xdr:col>8</xdr:col>
      <xdr:colOff>213360</xdr:colOff>
      <xdr:row>63</xdr:row>
      <xdr:rowOff>190500</xdr:rowOff>
    </xdr:to>
    <xdr:grpSp>
      <xdr:nvGrpSpPr>
        <xdr:cNvPr id="18" name="Group 11"/>
        <xdr:cNvGrpSpPr>
          <a:grpSpLocks/>
        </xdr:cNvGrpSpPr>
      </xdr:nvGrpSpPr>
      <xdr:grpSpPr bwMode="auto">
        <a:xfrm>
          <a:off x="2466995" y="15584660"/>
          <a:ext cx="2856887" cy="0"/>
          <a:chOff x="2466995" y="15584660"/>
          <a:chExt cx="2856887" cy="0"/>
        </a:xfrm>
      </xdr:grpSpPr>
      <xdr:sp macro="" textlink="">
        <xdr:nvSpPr>
          <xdr:cNvPr id="19" name="Freeform 12"/>
          <xdr:cNvSpPr>
            <a:spLocks/>
          </xdr:cNvSpPr>
        </xdr:nvSpPr>
        <xdr:spPr bwMode="auto">
          <a:xfrm>
            <a:off x="2132" y="14966"/>
            <a:ext cx="9085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9085" y="0"/>
              </a:cxn>
            </a:cxnLst>
            <a:rect l="0" t="0" r="r" b="b"/>
            <a:pathLst>
              <a:path w="9085">
                <a:moveTo>
                  <a:pt x="0" y="0"/>
                </a:moveTo>
                <a:lnTo>
                  <a:pt x="9085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4</xdr:col>
      <xdr:colOff>83820</xdr:colOff>
      <xdr:row>67</xdr:row>
      <xdr:rowOff>190500</xdr:rowOff>
    </xdr:from>
    <xdr:to>
      <xdr:col>8</xdr:col>
      <xdr:colOff>213360</xdr:colOff>
      <xdr:row>67</xdr:row>
      <xdr:rowOff>190500</xdr:rowOff>
    </xdr:to>
    <xdr:grpSp>
      <xdr:nvGrpSpPr>
        <xdr:cNvPr id="20" name="Group 11"/>
        <xdr:cNvGrpSpPr>
          <a:grpSpLocks/>
        </xdr:cNvGrpSpPr>
      </xdr:nvGrpSpPr>
      <xdr:grpSpPr bwMode="auto">
        <a:xfrm>
          <a:off x="2466995" y="16357658"/>
          <a:ext cx="2856887" cy="0"/>
          <a:chOff x="2466995" y="16357658"/>
          <a:chExt cx="2856887" cy="0"/>
        </a:xfrm>
      </xdr:grpSpPr>
      <xdr:sp macro="" textlink="">
        <xdr:nvSpPr>
          <xdr:cNvPr id="21" name="Freeform 12"/>
          <xdr:cNvSpPr>
            <a:spLocks/>
          </xdr:cNvSpPr>
        </xdr:nvSpPr>
        <xdr:spPr bwMode="auto">
          <a:xfrm>
            <a:off x="2132" y="14966"/>
            <a:ext cx="9085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9085" y="0"/>
              </a:cxn>
            </a:cxnLst>
            <a:rect l="0" t="0" r="r" b="b"/>
            <a:pathLst>
              <a:path w="9085">
                <a:moveTo>
                  <a:pt x="0" y="0"/>
                </a:moveTo>
                <a:lnTo>
                  <a:pt x="9085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4</xdr:col>
      <xdr:colOff>83820</xdr:colOff>
      <xdr:row>67</xdr:row>
      <xdr:rowOff>190500</xdr:rowOff>
    </xdr:from>
    <xdr:to>
      <xdr:col>8</xdr:col>
      <xdr:colOff>213360</xdr:colOff>
      <xdr:row>67</xdr:row>
      <xdr:rowOff>190500</xdr:rowOff>
    </xdr:to>
    <xdr:grpSp>
      <xdr:nvGrpSpPr>
        <xdr:cNvPr id="22" name="Group 11"/>
        <xdr:cNvGrpSpPr>
          <a:grpSpLocks/>
        </xdr:cNvGrpSpPr>
      </xdr:nvGrpSpPr>
      <xdr:grpSpPr bwMode="auto">
        <a:xfrm>
          <a:off x="2466995" y="16357658"/>
          <a:ext cx="2856887" cy="0"/>
          <a:chOff x="2466995" y="16357658"/>
          <a:chExt cx="2856887" cy="0"/>
        </a:xfrm>
      </xdr:grpSpPr>
      <xdr:sp macro="" textlink="">
        <xdr:nvSpPr>
          <xdr:cNvPr id="23" name="Freeform 12"/>
          <xdr:cNvSpPr>
            <a:spLocks/>
          </xdr:cNvSpPr>
        </xdr:nvSpPr>
        <xdr:spPr bwMode="auto">
          <a:xfrm>
            <a:off x="2132" y="14966"/>
            <a:ext cx="9085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9085" y="0"/>
              </a:cxn>
            </a:cxnLst>
            <a:rect l="0" t="0" r="r" b="b"/>
            <a:pathLst>
              <a:path w="9085">
                <a:moveTo>
                  <a:pt x="0" y="0"/>
                </a:moveTo>
                <a:lnTo>
                  <a:pt x="9085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4</xdr:col>
      <xdr:colOff>83820</xdr:colOff>
      <xdr:row>63</xdr:row>
      <xdr:rowOff>190500</xdr:rowOff>
    </xdr:from>
    <xdr:to>
      <xdr:col>8</xdr:col>
      <xdr:colOff>213360</xdr:colOff>
      <xdr:row>63</xdr:row>
      <xdr:rowOff>190500</xdr:rowOff>
    </xdr:to>
    <xdr:grpSp>
      <xdr:nvGrpSpPr>
        <xdr:cNvPr id="24" name="Group 11"/>
        <xdr:cNvGrpSpPr>
          <a:grpSpLocks/>
        </xdr:cNvGrpSpPr>
      </xdr:nvGrpSpPr>
      <xdr:grpSpPr bwMode="auto">
        <a:xfrm>
          <a:off x="2466995" y="15584660"/>
          <a:ext cx="2856887" cy="0"/>
          <a:chOff x="2466995" y="15584660"/>
          <a:chExt cx="2856887" cy="0"/>
        </a:xfrm>
      </xdr:grpSpPr>
      <xdr:sp macro="" textlink="">
        <xdr:nvSpPr>
          <xdr:cNvPr id="25" name="Freeform 12"/>
          <xdr:cNvSpPr>
            <a:spLocks/>
          </xdr:cNvSpPr>
        </xdr:nvSpPr>
        <xdr:spPr bwMode="auto">
          <a:xfrm>
            <a:off x="2132" y="14966"/>
            <a:ext cx="9085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9085" y="0"/>
              </a:cxn>
            </a:cxnLst>
            <a:rect l="0" t="0" r="r" b="b"/>
            <a:pathLst>
              <a:path w="9085">
                <a:moveTo>
                  <a:pt x="0" y="0"/>
                </a:moveTo>
                <a:lnTo>
                  <a:pt x="9085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4</xdr:col>
      <xdr:colOff>83820</xdr:colOff>
      <xdr:row>67</xdr:row>
      <xdr:rowOff>190500</xdr:rowOff>
    </xdr:from>
    <xdr:to>
      <xdr:col>8</xdr:col>
      <xdr:colOff>213360</xdr:colOff>
      <xdr:row>67</xdr:row>
      <xdr:rowOff>190500</xdr:rowOff>
    </xdr:to>
    <xdr:grpSp>
      <xdr:nvGrpSpPr>
        <xdr:cNvPr id="26" name="Group 11"/>
        <xdr:cNvGrpSpPr>
          <a:grpSpLocks/>
        </xdr:cNvGrpSpPr>
      </xdr:nvGrpSpPr>
      <xdr:grpSpPr bwMode="auto">
        <a:xfrm>
          <a:off x="2466995" y="16357658"/>
          <a:ext cx="2856887" cy="0"/>
          <a:chOff x="2466995" y="16357658"/>
          <a:chExt cx="2856887" cy="0"/>
        </a:xfrm>
      </xdr:grpSpPr>
      <xdr:sp macro="" textlink="">
        <xdr:nvSpPr>
          <xdr:cNvPr id="27" name="Freeform 12"/>
          <xdr:cNvSpPr>
            <a:spLocks/>
          </xdr:cNvSpPr>
        </xdr:nvSpPr>
        <xdr:spPr bwMode="auto">
          <a:xfrm>
            <a:off x="2132" y="14966"/>
            <a:ext cx="9085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9085" y="0"/>
              </a:cxn>
            </a:cxnLst>
            <a:rect l="0" t="0" r="r" b="b"/>
            <a:pathLst>
              <a:path w="9085">
                <a:moveTo>
                  <a:pt x="0" y="0"/>
                </a:moveTo>
                <a:lnTo>
                  <a:pt x="9085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4</xdr:col>
      <xdr:colOff>83820</xdr:colOff>
      <xdr:row>67</xdr:row>
      <xdr:rowOff>190500</xdr:rowOff>
    </xdr:from>
    <xdr:to>
      <xdr:col>8</xdr:col>
      <xdr:colOff>213360</xdr:colOff>
      <xdr:row>67</xdr:row>
      <xdr:rowOff>190500</xdr:rowOff>
    </xdr:to>
    <xdr:grpSp>
      <xdr:nvGrpSpPr>
        <xdr:cNvPr id="28" name="Group 11"/>
        <xdr:cNvGrpSpPr>
          <a:grpSpLocks/>
        </xdr:cNvGrpSpPr>
      </xdr:nvGrpSpPr>
      <xdr:grpSpPr bwMode="auto">
        <a:xfrm>
          <a:off x="2466995" y="16357658"/>
          <a:ext cx="2856887" cy="0"/>
          <a:chOff x="2466995" y="16357658"/>
          <a:chExt cx="2856887" cy="0"/>
        </a:xfrm>
      </xdr:grpSpPr>
      <xdr:sp macro="" textlink="">
        <xdr:nvSpPr>
          <xdr:cNvPr id="29" name="Freeform 12"/>
          <xdr:cNvSpPr>
            <a:spLocks/>
          </xdr:cNvSpPr>
        </xdr:nvSpPr>
        <xdr:spPr bwMode="auto">
          <a:xfrm>
            <a:off x="2132" y="14966"/>
            <a:ext cx="9085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9085" y="0"/>
              </a:cxn>
            </a:cxnLst>
            <a:rect l="0" t="0" r="r" b="b"/>
            <a:pathLst>
              <a:path w="9085">
                <a:moveTo>
                  <a:pt x="0" y="0"/>
                </a:moveTo>
                <a:lnTo>
                  <a:pt x="9085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4</xdr:col>
      <xdr:colOff>83820</xdr:colOff>
      <xdr:row>67</xdr:row>
      <xdr:rowOff>190500</xdr:rowOff>
    </xdr:from>
    <xdr:to>
      <xdr:col>8</xdr:col>
      <xdr:colOff>213360</xdr:colOff>
      <xdr:row>67</xdr:row>
      <xdr:rowOff>190500</xdr:rowOff>
    </xdr:to>
    <xdr:grpSp>
      <xdr:nvGrpSpPr>
        <xdr:cNvPr id="30" name="Group 11"/>
        <xdr:cNvGrpSpPr>
          <a:grpSpLocks/>
        </xdr:cNvGrpSpPr>
      </xdr:nvGrpSpPr>
      <xdr:grpSpPr bwMode="auto">
        <a:xfrm>
          <a:off x="2466995" y="16357658"/>
          <a:ext cx="2856887" cy="0"/>
          <a:chOff x="2466995" y="16357658"/>
          <a:chExt cx="2856887" cy="0"/>
        </a:xfrm>
      </xdr:grpSpPr>
      <xdr:sp macro="" textlink="">
        <xdr:nvSpPr>
          <xdr:cNvPr id="31" name="Freeform 12"/>
          <xdr:cNvSpPr>
            <a:spLocks/>
          </xdr:cNvSpPr>
        </xdr:nvSpPr>
        <xdr:spPr bwMode="auto">
          <a:xfrm>
            <a:off x="2132" y="14966"/>
            <a:ext cx="9085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9085" y="0"/>
              </a:cxn>
            </a:cxnLst>
            <a:rect l="0" t="0" r="r" b="b"/>
            <a:pathLst>
              <a:path w="9085">
                <a:moveTo>
                  <a:pt x="0" y="0"/>
                </a:moveTo>
                <a:lnTo>
                  <a:pt x="9085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2"/>
  <sheetViews>
    <sheetView tabSelected="1" view="pageBreakPreview" zoomScaleSheetLayoutView="100" workbookViewId="0">
      <selection activeCell="F19" sqref="F19"/>
    </sheetView>
  </sheetViews>
  <sheetFormatPr defaultColWidth="8.85546875" defaultRowHeight="15.75"/>
  <cols>
    <col min="1" max="1" width="6" style="3" customWidth="1"/>
    <col min="2" max="2" width="20" style="6" customWidth="1"/>
    <col min="3" max="3" width="13.140625" style="6" customWidth="1"/>
    <col min="4" max="4" width="14.7109375" style="6" customWidth="1"/>
    <col min="5" max="5" width="18.42578125" style="6" customWidth="1"/>
    <col min="6" max="6" width="19.42578125" style="6" customWidth="1"/>
    <col min="7" max="7" width="15.28515625" style="6" customWidth="1"/>
    <col min="8" max="8" width="10" style="6" customWidth="1"/>
    <col min="9" max="9" width="9.28515625" style="6" customWidth="1"/>
    <col min="10" max="16384" width="8.85546875" style="6"/>
  </cols>
  <sheetData>
    <row r="1" spans="1:9" ht="16.149999999999999" customHeight="1">
      <c r="A1" s="6"/>
      <c r="B1" s="71"/>
      <c r="C1" s="71"/>
      <c r="D1" s="72" t="s">
        <v>52</v>
      </c>
      <c r="E1" s="71"/>
      <c r="F1" s="71"/>
      <c r="G1" s="71"/>
      <c r="H1" s="71"/>
      <c r="I1" s="71"/>
    </row>
    <row r="2" spans="1:9" ht="27" customHeight="1">
      <c r="A2" s="289" t="s">
        <v>462</v>
      </c>
      <c r="B2" s="289"/>
      <c r="C2" s="289"/>
      <c r="D2" s="289"/>
      <c r="E2" s="289"/>
      <c r="F2" s="289"/>
    </row>
    <row r="3" spans="1:9" ht="8.25" customHeight="1">
      <c r="G3" s="71"/>
      <c r="H3" s="71"/>
      <c r="I3" s="71"/>
    </row>
    <row r="4" spans="1:9" ht="15.6" customHeight="1">
      <c r="A4" s="290" t="s">
        <v>53</v>
      </c>
      <c r="B4" s="290"/>
      <c r="C4" s="290"/>
      <c r="D4" s="290"/>
      <c r="E4" s="290"/>
      <c r="F4" s="290"/>
      <c r="G4" s="29"/>
      <c r="H4" s="29"/>
      <c r="I4" s="29"/>
    </row>
    <row r="5" spans="1:9" ht="12" customHeight="1">
      <c r="A5" s="37"/>
      <c r="B5" s="29"/>
      <c r="C5" s="29"/>
      <c r="D5" s="29"/>
      <c r="E5" s="29"/>
      <c r="F5" s="29"/>
    </row>
    <row r="6" spans="1:9">
      <c r="A6" s="291" t="s">
        <v>627</v>
      </c>
      <c r="B6" s="291"/>
      <c r="C6" s="291"/>
      <c r="D6" s="291"/>
      <c r="E6" s="291"/>
      <c r="F6" s="291"/>
    </row>
    <row r="7" spans="1:9">
      <c r="A7" s="1"/>
      <c r="B7" s="288" t="s">
        <v>643</v>
      </c>
      <c r="C7" s="288"/>
      <c r="D7" s="288"/>
      <c r="E7" s="288"/>
    </row>
    <row r="8" spans="1:9">
      <c r="A8" s="2"/>
    </row>
    <row r="9" spans="1:9">
      <c r="A9" s="1" t="s">
        <v>343</v>
      </c>
      <c r="B9" s="291" t="s">
        <v>344</v>
      </c>
      <c r="C9" s="291"/>
      <c r="D9" s="291"/>
      <c r="E9" s="291"/>
      <c r="F9" s="291"/>
    </row>
    <row r="10" spans="1:9" ht="4.1500000000000004" customHeight="1">
      <c r="A10" s="2"/>
    </row>
    <row r="11" spans="1:9">
      <c r="A11" s="76" t="s">
        <v>347</v>
      </c>
      <c r="B11" s="155" t="s">
        <v>346</v>
      </c>
      <c r="C11" s="179"/>
      <c r="D11" s="180"/>
      <c r="E11" s="296"/>
      <c r="F11" s="297"/>
    </row>
    <row r="12" spans="1:9">
      <c r="A12" s="2"/>
      <c r="B12" s="155" t="s">
        <v>348</v>
      </c>
      <c r="C12" s="179"/>
      <c r="D12" s="180"/>
      <c r="E12" s="292"/>
      <c r="F12" s="293"/>
    </row>
    <row r="13" spans="1:9">
      <c r="A13" s="2"/>
      <c r="B13" s="125" t="s">
        <v>349</v>
      </c>
      <c r="C13" s="178"/>
      <c r="D13" s="182"/>
      <c r="E13" s="294"/>
      <c r="F13" s="295"/>
    </row>
    <row r="14" spans="1:9" ht="8.4499999999999993" customHeight="1">
      <c r="A14" s="2"/>
    </row>
    <row r="15" spans="1:9">
      <c r="A15" s="76" t="s">
        <v>345</v>
      </c>
      <c r="B15" s="183" t="s">
        <v>350</v>
      </c>
      <c r="C15" s="179"/>
      <c r="D15" s="186" t="s">
        <v>629</v>
      </c>
      <c r="E15" s="181"/>
      <c r="F15" s="93" t="s">
        <v>454</v>
      </c>
    </row>
    <row r="16" spans="1:9">
      <c r="C16" s="12"/>
      <c r="D16" s="172" t="s">
        <v>630</v>
      </c>
      <c r="E16" s="180"/>
      <c r="F16" s="193" t="s">
        <v>453</v>
      </c>
    </row>
    <row r="17" spans="1:6" ht="8.4499999999999993" customHeight="1">
      <c r="A17" s="2"/>
    </row>
    <row r="18" spans="1:6">
      <c r="A18" s="76" t="s">
        <v>83</v>
      </c>
      <c r="B18" s="6" t="s">
        <v>84</v>
      </c>
    </row>
    <row r="19" spans="1:6" ht="6.6" customHeight="1"/>
    <row r="20" spans="1:6" ht="15.75" customHeight="1">
      <c r="A20" s="108">
        <v>1</v>
      </c>
      <c r="B20" s="139" t="s">
        <v>0</v>
      </c>
      <c r="C20" s="179"/>
      <c r="D20" s="179"/>
      <c r="E20" s="108" t="s">
        <v>1</v>
      </c>
    </row>
    <row r="21" spans="1:6" ht="15.75" customHeight="1">
      <c r="A21" s="474">
        <v>2</v>
      </c>
      <c r="B21" s="475" t="s">
        <v>2</v>
      </c>
      <c r="C21" s="476"/>
      <c r="D21" s="476"/>
      <c r="E21" s="474" t="s">
        <v>453</v>
      </c>
    </row>
    <row r="22" spans="1:6" ht="15.75" customHeight="1">
      <c r="A22" s="108">
        <v>3</v>
      </c>
      <c r="B22" s="139" t="s">
        <v>3</v>
      </c>
      <c r="C22" s="179"/>
      <c r="D22" s="179"/>
      <c r="E22" s="108" t="s">
        <v>1</v>
      </c>
    </row>
    <row r="23" spans="1:6" ht="15.75" customHeight="1">
      <c r="A23" s="108">
        <v>4</v>
      </c>
      <c r="B23" s="139" t="s">
        <v>87</v>
      </c>
      <c r="C23" s="179"/>
      <c r="D23" s="179"/>
      <c r="E23" s="108" t="s">
        <v>1</v>
      </c>
    </row>
    <row r="24" spans="1:6" ht="15.75" customHeight="1">
      <c r="A24" s="108">
        <v>5</v>
      </c>
      <c r="B24" s="139" t="s">
        <v>4</v>
      </c>
      <c r="C24" s="179"/>
      <c r="D24" s="179"/>
      <c r="E24" s="108" t="s">
        <v>1</v>
      </c>
    </row>
    <row r="25" spans="1:6" ht="15.75" customHeight="1">
      <c r="A25" s="108">
        <v>6</v>
      </c>
      <c r="B25" s="139" t="s">
        <v>5</v>
      </c>
      <c r="C25" s="179"/>
      <c r="D25" s="179"/>
      <c r="E25" s="108" t="s">
        <v>1</v>
      </c>
    </row>
    <row r="26" spans="1:6" ht="15.75" customHeight="1">
      <c r="A26" s="108">
        <v>7</v>
      </c>
      <c r="B26" s="139" t="s">
        <v>6</v>
      </c>
      <c r="C26" s="179"/>
      <c r="D26" s="179"/>
      <c r="E26" s="108" t="s">
        <v>453</v>
      </c>
    </row>
    <row r="27" spans="1:6" ht="15.75" customHeight="1">
      <c r="A27" s="108">
        <v>8</v>
      </c>
      <c r="B27" s="139" t="s">
        <v>7</v>
      </c>
      <c r="C27" s="179"/>
      <c r="D27" s="179"/>
      <c r="E27" s="108" t="s">
        <v>1</v>
      </c>
    </row>
    <row r="28" spans="1:6" ht="15.75" customHeight="1">
      <c r="A28" s="108">
        <v>9</v>
      </c>
      <c r="B28" s="139" t="s">
        <v>88</v>
      </c>
      <c r="C28" s="179"/>
      <c r="D28" s="179"/>
      <c r="E28" s="108" t="s">
        <v>453</v>
      </c>
    </row>
    <row r="29" spans="1:6" ht="15.75" customHeight="1">
      <c r="A29" s="108">
        <v>10</v>
      </c>
      <c r="B29" s="139" t="s">
        <v>89</v>
      </c>
      <c r="C29" s="179"/>
      <c r="D29" s="179"/>
      <c r="E29" s="108" t="s">
        <v>1</v>
      </c>
    </row>
    <row r="30" spans="1:6" ht="15.75" customHeight="1">
      <c r="A30" s="108">
        <v>11</v>
      </c>
      <c r="B30" s="139" t="s">
        <v>90</v>
      </c>
      <c r="C30" s="179"/>
      <c r="D30" s="179"/>
      <c r="E30" s="108" t="s">
        <v>1</v>
      </c>
    </row>
    <row r="31" spans="1:6" ht="7.15" customHeight="1">
      <c r="A31" s="28"/>
      <c r="B31" s="4"/>
      <c r="C31" s="4"/>
      <c r="D31" s="4"/>
    </row>
    <row r="32" spans="1:6" ht="18.399999999999999" customHeight="1">
      <c r="A32" s="76" t="s">
        <v>103</v>
      </c>
      <c r="B32" s="4" t="s">
        <v>86</v>
      </c>
      <c r="C32" s="4"/>
      <c r="D32" s="4"/>
      <c r="F32" s="75" t="s">
        <v>352</v>
      </c>
    </row>
    <row r="33" spans="1:9" ht="18.399999999999999" customHeight="1">
      <c r="A33" s="2"/>
      <c r="B33" s="4" t="s">
        <v>85</v>
      </c>
      <c r="C33" s="4"/>
      <c r="D33" s="4"/>
    </row>
    <row r="34" spans="1:9" ht="18.399999999999999" customHeight="1">
      <c r="A34" s="52" t="s">
        <v>8</v>
      </c>
      <c r="B34" s="278" t="s">
        <v>9</v>
      </c>
      <c r="C34" s="279"/>
      <c r="D34" s="279"/>
      <c r="E34" s="280"/>
      <c r="F34" s="79" t="s">
        <v>10</v>
      </c>
    </row>
    <row r="35" spans="1:9" ht="14.65" customHeight="1">
      <c r="A35" s="51">
        <v>1</v>
      </c>
      <c r="B35" s="281" t="str">
        <f>IF(F32="No", "--------N.A.----------")</f>
        <v>--------N.A.----------</v>
      </c>
      <c r="C35" s="282"/>
      <c r="D35" s="282"/>
      <c r="E35" s="283"/>
      <c r="F35" s="56"/>
    </row>
    <row r="36" spans="1:9" ht="14.85" customHeight="1">
      <c r="A36" s="51">
        <v>2</v>
      </c>
      <c r="B36" s="281"/>
      <c r="C36" s="282"/>
      <c r="D36" s="282"/>
      <c r="E36" s="283"/>
      <c r="F36" s="56"/>
    </row>
    <row r="37" spans="1:9" ht="8.4499999999999993" customHeight="1">
      <c r="A37" s="28"/>
      <c r="B37" s="4"/>
      <c r="C37" s="3"/>
      <c r="D37" s="3"/>
      <c r="E37" s="3"/>
      <c r="F37" s="3"/>
    </row>
    <row r="38" spans="1:9" ht="18.399999999999999" customHeight="1">
      <c r="A38" s="76" t="s">
        <v>102</v>
      </c>
      <c r="B38" s="291" t="s">
        <v>101</v>
      </c>
      <c r="C38" s="291"/>
      <c r="D38" s="291"/>
      <c r="E38" s="291"/>
      <c r="F38" s="291"/>
    </row>
    <row r="39" spans="1:9" ht="18.399999999999999" customHeight="1">
      <c r="A39" s="2"/>
      <c r="B39" s="122" t="s">
        <v>104</v>
      </c>
      <c r="C39" s="123" t="s">
        <v>455</v>
      </c>
      <c r="D39" s="127" t="s">
        <v>105</v>
      </c>
      <c r="E39" s="284">
        <v>42277</v>
      </c>
      <c r="F39" s="285"/>
    </row>
    <row r="40" spans="1:9" ht="18.399999999999999" customHeight="1">
      <c r="B40" s="125" t="s">
        <v>106</v>
      </c>
      <c r="C40" s="126" t="str">
        <f>IF(C39="yes", "NA", " ")</f>
        <v>NA</v>
      </c>
      <c r="D40" s="128" t="s">
        <v>456</v>
      </c>
      <c r="E40" s="286">
        <v>42277</v>
      </c>
      <c r="F40" s="287"/>
    </row>
    <row r="41" spans="1:9" ht="14.85" customHeight="1">
      <c r="C41" s="77"/>
      <c r="D41" s="3"/>
      <c r="E41" s="78"/>
      <c r="F41" s="78"/>
    </row>
    <row r="42" spans="1:9" ht="14.85" customHeight="1">
      <c r="B42" s="156" t="s">
        <v>463</v>
      </c>
      <c r="C42" s="197"/>
      <c r="D42" s="154"/>
      <c r="E42" s="180"/>
      <c r="F42" s="204" t="s">
        <v>352</v>
      </c>
    </row>
    <row r="43" spans="1:9" ht="15.75" customHeight="1">
      <c r="B43" s="155" t="s">
        <v>459</v>
      </c>
      <c r="C43" s="199"/>
      <c r="D43" s="199"/>
      <c r="E43" s="199"/>
      <c r="F43" s="200"/>
      <c r="G43" s="54"/>
      <c r="H43" s="54"/>
      <c r="I43" s="54"/>
    </row>
    <row r="44" spans="1:9" ht="15.75" customHeight="1">
      <c r="B44" s="201" t="s">
        <v>457</v>
      </c>
      <c r="C44" s="199"/>
      <c r="D44" s="199"/>
      <c r="E44" s="202"/>
      <c r="F44" s="198"/>
      <c r="G44" s="54"/>
      <c r="H44" s="54"/>
      <c r="I44" s="54"/>
    </row>
    <row r="45" spans="1:9" ht="15.75" customHeight="1">
      <c r="B45" s="201" t="s">
        <v>458</v>
      </c>
      <c r="C45" s="199"/>
      <c r="D45" s="199"/>
      <c r="E45" s="203"/>
      <c r="F45" s="200"/>
      <c r="G45" s="54"/>
      <c r="H45" s="54"/>
      <c r="I45" s="54"/>
    </row>
    <row r="46" spans="1:9" ht="15.75" customHeight="1">
      <c r="B46" s="166" t="s">
        <v>460</v>
      </c>
      <c r="C46" s="176"/>
      <c r="D46" s="177"/>
      <c r="E46" s="176"/>
      <c r="F46" s="177"/>
    </row>
    <row r="47" spans="1:9" ht="15.75" customHeight="1">
      <c r="B47" s="55"/>
      <c r="C47" s="55"/>
      <c r="D47" s="55"/>
      <c r="E47" s="55"/>
      <c r="F47" s="55"/>
      <c r="G47" s="54"/>
      <c r="H47" s="54"/>
      <c r="I47" s="54"/>
    </row>
    <row r="48" spans="1:9" ht="15.75" customHeight="1">
      <c r="B48" s="298" t="s">
        <v>91</v>
      </c>
      <c r="C48" s="299"/>
      <c r="D48" s="299"/>
      <c r="E48" s="299"/>
      <c r="F48" s="300"/>
      <c r="G48" s="54"/>
      <c r="H48" s="54"/>
      <c r="I48" s="54"/>
    </row>
    <row r="49" spans="1:6" ht="15.75" customHeight="1">
      <c r="B49" s="353" t="s">
        <v>461</v>
      </c>
      <c r="C49" s="354"/>
      <c r="D49" s="354"/>
      <c r="E49" s="354"/>
      <c r="F49" s="355"/>
    </row>
    <row r="50" spans="1:6" ht="8.4499999999999993" customHeight="1">
      <c r="C50" s="3"/>
      <c r="D50" s="3"/>
      <c r="E50" s="3"/>
      <c r="F50" s="3"/>
    </row>
    <row r="51" spans="1:6" ht="18.399999999999999" customHeight="1">
      <c r="A51" s="76" t="s">
        <v>107</v>
      </c>
      <c r="B51" s="8" t="s">
        <v>351</v>
      </c>
      <c r="D51" s="3"/>
      <c r="E51" s="3"/>
      <c r="F51" s="3"/>
    </row>
    <row r="52" spans="1:6" ht="14.85" customHeight="1">
      <c r="B52" s="15" t="s">
        <v>464</v>
      </c>
      <c r="C52" s="268" t="str">
        <f>B7</f>
        <v xml:space="preserve"> --------------------------------------PRIVATE LIMITED</v>
      </c>
      <c r="D52" s="268"/>
      <c r="E52" s="268"/>
      <c r="F52" s="268"/>
    </row>
    <row r="53" spans="1:6" ht="41.25" customHeight="1">
      <c r="B53" s="14" t="s">
        <v>470</v>
      </c>
      <c r="C53" s="301"/>
      <c r="D53" s="302"/>
      <c r="E53" s="302"/>
      <c r="F53" s="303"/>
    </row>
    <row r="54" spans="1:6" ht="14.85" customHeight="1">
      <c r="B54" s="15" t="s">
        <v>465</v>
      </c>
      <c r="C54" s="360" t="s">
        <v>633</v>
      </c>
      <c r="D54" s="361"/>
      <c r="E54" s="361"/>
      <c r="F54" s="362"/>
    </row>
    <row r="55" spans="1:6" ht="14.85" customHeight="1">
      <c r="B55" s="15" t="s">
        <v>466</v>
      </c>
      <c r="C55" s="308" t="s">
        <v>632</v>
      </c>
      <c r="D55" s="363"/>
      <c r="E55" s="36" t="s">
        <v>108</v>
      </c>
      <c r="F55" s="36">
        <v>342009</v>
      </c>
    </row>
    <row r="56" spans="1:6" ht="14.85" customHeight="1">
      <c r="B56" s="15" t="s">
        <v>109</v>
      </c>
      <c r="C56" s="308" t="s">
        <v>467</v>
      </c>
      <c r="D56" s="363"/>
      <c r="E56" s="36" t="s">
        <v>110</v>
      </c>
      <c r="F56" s="36"/>
    </row>
    <row r="57" spans="1:6" ht="14.85" customHeight="1">
      <c r="B57" s="36" t="s">
        <v>471</v>
      </c>
      <c r="C57" s="36"/>
      <c r="D57" s="308"/>
      <c r="E57" s="309"/>
      <c r="F57" s="363"/>
    </row>
    <row r="58" spans="1:6" ht="14.85" customHeight="1">
      <c r="B58" s="15" t="s">
        <v>94</v>
      </c>
      <c r="C58" s="308"/>
      <c r="D58" s="309"/>
      <c r="E58" s="309"/>
      <c r="F58" s="319"/>
    </row>
    <row r="59" spans="1:6" ht="14.85" customHeight="1">
      <c r="B59" s="15" t="s">
        <v>468</v>
      </c>
      <c r="C59" s="308"/>
      <c r="D59" s="309"/>
      <c r="E59" s="309"/>
      <c r="F59" s="363"/>
    </row>
    <row r="60" spans="1:6" ht="14.85" customHeight="1">
      <c r="B60" s="15" t="s">
        <v>469</v>
      </c>
      <c r="C60" s="308"/>
      <c r="D60" s="309"/>
      <c r="E60" s="309"/>
      <c r="F60" s="319"/>
    </row>
    <row r="61" spans="1:6" ht="18.399999999999999" customHeight="1">
      <c r="B61" s="155" t="s">
        <v>95</v>
      </c>
      <c r="C61" s="154"/>
      <c r="D61" s="154"/>
      <c r="E61" s="154"/>
      <c r="F61" s="131"/>
    </row>
    <row r="62" spans="1:6" ht="18.399999999999999" customHeight="1">
      <c r="C62" s="3"/>
      <c r="D62" s="3"/>
      <c r="E62" s="3"/>
      <c r="F62" s="3"/>
    </row>
    <row r="63" spans="1:6" ht="18.399999999999999" customHeight="1">
      <c r="B63" s="152" t="s">
        <v>96</v>
      </c>
      <c r="C63" s="124"/>
      <c r="D63" s="124"/>
      <c r="E63" s="124"/>
      <c r="F63" s="153"/>
    </row>
    <row r="64" spans="1:6" ht="18.399999999999999" customHeight="1">
      <c r="B64" s="155"/>
      <c r="C64" s="154"/>
      <c r="D64" s="154"/>
      <c r="E64" s="154"/>
      <c r="F64" s="131"/>
    </row>
    <row r="65" spans="1:6" ht="18.399999999999999" customHeight="1">
      <c r="B65" s="12"/>
      <c r="C65" s="39"/>
      <c r="D65" s="39"/>
      <c r="E65" s="39"/>
      <c r="F65" s="39"/>
    </row>
    <row r="66" spans="1:6" ht="18.399999999999999" customHeight="1">
      <c r="B66" s="156" t="s">
        <v>97</v>
      </c>
      <c r="C66" s="154"/>
      <c r="D66" s="154"/>
      <c r="E66" s="154"/>
      <c r="F66" s="131"/>
    </row>
    <row r="67" spans="1:6" ht="18.399999999999999" customHeight="1">
      <c r="B67" s="156"/>
      <c r="C67" s="154"/>
      <c r="D67" s="154"/>
      <c r="E67" s="154"/>
      <c r="F67" s="131"/>
    </row>
    <row r="68" spans="1:6" ht="18.399999999999999" customHeight="1">
      <c r="C68" s="3"/>
      <c r="D68" s="3"/>
      <c r="E68" s="3"/>
      <c r="F68" s="3"/>
    </row>
    <row r="69" spans="1:6" ht="18.399999999999999" customHeight="1">
      <c r="B69" s="155" t="s">
        <v>524</v>
      </c>
      <c r="C69" s="154"/>
      <c r="D69" s="154"/>
      <c r="E69" s="154"/>
      <c r="F69" s="131"/>
    </row>
    <row r="70" spans="1:6" ht="18.399999999999999" customHeight="1">
      <c r="B70" s="170" t="s">
        <v>470</v>
      </c>
      <c r="C70" s="127"/>
      <c r="D70" s="124"/>
      <c r="E70" s="124"/>
      <c r="F70" s="153"/>
    </row>
    <row r="71" spans="1:6" ht="18.399999999999999" customHeight="1">
      <c r="B71" s="171" t="s">
        <v>92</v>
      </c>
      <c r="C71" s="173"/>
      <c r="D71" s="39"/>
      <c r="E71" s="39"/>
      <c r="F71" s="174"/>
    </row>
    <row r="72" spans="1:6" ht="18.399999999999999" customHeight="1">
      <c r="B72" s="171" t="s">
        <v>237</v>
      </c>
      <c r="C72" s="175"/>
      <c r="D72" s="39"/>
      <c r="E72" s="39"/>
      <c r="F72" s="174"/>
    </row>
    <row r="73" spans="1:6" ht="18.399999999999999" customHeight="1">
      <c r="B73" s="171" t="s">
        <v>111</v>
      </c>
      <c r="C73" s="175"/>
      <c r="D73" s="39"/>
      <c r="E73" s="39"/>
      <c r="F73" s="174"/>
    </row>
    <row r="74" spans="1:6" ht="18.399999999999999" customHeight="1">
      <c r="B74" s="171" t="s">
        <v>93</v>
      </c>
      <c r="C74" s="173"/>
      <c r="D74" s="39"/>
      <c r="E74" s="39"/>
      <c r="F74" s="174"/>
    </row>
    <row r="75" spans="1:6" ht="18.399999999999999" customHeight="1">
      <c r="B75" s="171" t="s">
        <v>114</v>
      </c>
      <c r="C75" s="173"/>
      <c r="D75" s="39"/>
      <c r="E75" s="39"/>
      <c r="F75" s="174"/>
    </row>
    <row r="76" spans="1:6" ht="18.399999999999999" customHeight="1">
      <c r="B76" s="172" t="s">
        <v>115</v>
      </c>
      <c r="C76" s="128"/>
      <c r="D76" s="176"/>
      <c r="E76" s="176"/>
      <c r="F76" s="177"/>
    </row>
    <row r="77" spans="1:6" ht="18.399999999999999" customHeight="1">
      <c r="B77" s="129" t="s">
        <v>99</v>
      </c>
      <c r="C77" s="154"/>
      <c r="D77" s="154"/>
      <c r="E77" s="154"/>
      <c r="F77" s="131"/>
    </row>
    <row r="78" spans="1:6" ht="18.399999999999999" customHeight="1">
      <c r="C78" s="3"/>
      <c r="D78" s="3"/>
      <c r="E78" s="3"/>
      <c r="F78" s="3"/>
    </row>
    <row r="79" spans="1:6" ht="18.399999999999999" customHeight="1">
      <c r="A79" s="76" t="s">
        <v>112</v>
      </c>
      <c r="B79" s="152" t="s">
        <v>472</v>
      </c>
      <c r="C79" s="124"/>
      <c r="D79" s="124"/>
      <c r="E79" s="124"/>
      <c r="F79" s="153"/>
    </row>
    <row r="80" spans="1:6" ht="18.399999999999999" customHeight="1">
      <c r="B80" s="125" t="s">
        <v>473</v>
      </c>
      <c r="C80" s="176"/>
      <c r="D80" s="176"/>
      <c r="E80" s="176"/>
      <c r="F80" s="177"/>
    </row>
    <row r="81" spans="1:6" ht="18.399999999999999" customHeight="1">
      <c r="B81" s="170" t="s">
        <v>474</v>
      </c>
      <c r="C81" s="127" t="s">
        <v>642</v>
      </c>
      <c r="D81" s="124"/>
      <c r="E81" s="124"/>
      <c r="F81" s="153"/>
    </row>
    <row r="82" spans="1:6" ht="18.399999999999999" customHeight="1">
      <c r="B82" s="171" t="s">
        <v>113</v>
      </c>
      <c r="C82" s="173"/>
      <c r="D82" s="39"/>
      <c r="E82" s="39"/>
      <c r="F82" s="174"/>
    </row>
    <row r="83" spans="1:6" ht="18.399999999999999" customHeight="1">
      <c r="B83" s="171" t="s">
        <v>92</v>
      </c>
      <c r="C83" s="173"/>
      <c r="D83" s="39"/>
      <c r="E83" s="39"/>
      <c r="F83" s="174"/>
    </row>
    <row r="84" spans="1:6" ht="18.399999999999999" customHeight="1">
      <c r="B84" s="171" t="s">
        <v>590</v>
      </c>
      <c r="C84" s="173"/>
      <c r="D84" s="39"/>
      <c r="E84" s="39"/>
      <c r="F84" s="174"/>
    </row>
    <row r="85" spans="1:6" ht="18.399999999999999" customHeight="1">
      <c r="B85" s="171" t="s">
        <v>108</v>
      </c>
      <c r="C85" s="173"/>
      <c r="D85" s="39"/>
      <c r="E85" s="39"/>
      <c r="F85" s="174"/>
    </row>
    <row r="86" spans="1:6" ht="18.399999999999999" customHeight="1">
      <c r="B86" s="171" t="s">
        <v>93</v>
      </c>
      <c r="C86" s="173"/>
      <c r="D86" s="39"/>
      <c r="E86" s="39"/>
      <c r="F86" s="174"/>
    </row>
    <row r="87" spans="1:6" ht="18.399999999999999" customHeight="1">
      <c r="B87" s="171" t="s">
        <v>114</v>
      </c>
      <c r="C87" s="173"/>
      <c r="D87" s="39"/>
      <c r="E87" s="39"/>
      <c r="F87" s="174"/>
    </row>
    <row r="88" spans="1:6" ht="18.399999999999999" customHeight="1">
      <c r="B88" s="172" t="s">
        <v>115</v>
      </c>
      <c r="C88" s="128"/>
      <c r="D88" s="176"/>
      <c r="E88" s="176"/>
      <c r="F88" s="177"/>
    </row>
    <row r="89" spans="1:6" ht="18.399999999999999" customHeight="1">
      <c r="B89" s="129" t="s">
        <v>116</v>
      </c>
      <c r="C89" s="154"/>
      <c r="D89" s="154"/>
      <c r="E89" s="154"/>
      <c r="F89" s="131"/>
    </row>
    <row r="90" spans="1:6" ht="18.399999999999999" customHeight="1">
      <c r="C90" s="3"/>
      <c r="D90" s="3"/>
      <c r="E90" s="3"/>
      <c r="F90" s="3"/>
    </row>
    <row r="91" spans="1:6" ht="18.399999999999999" customHeight="1">
      <c r="A91" s="8" t="s">
        <v>100</v>
      </c>
      <c r="B91" s="157" t="s">
        <v>485</v>
      </c>
      <c r="C91" s="3"/>
      <c r="D91" s="3"/>
      <c r="E91" s="3"/>
      <c r="F91" s="36"/>
    </row>
    <row r="92" spans="1:6" ht="32.25" customHeight="1">
      <c r="B92" s="304" t="s">
        <v>478</v>
      </c>
      <c r="C92" s="304"/>
      <c r="D92" s="304"/>
      <c r="E92" s="304"/>
      <c r="F92" s="3"/>
    </row>
    <row r="94" spans="1:6" ht="51.6" customHeight="1">
      <c r="B94" s="109" t="s">
        <v>11</v>
      </c>
      <c r="C94" s="311" t="s">
        <v>476</v>
      </c>
      <c r="D94" s="311"/>
      <c r="E94" s="109" t="s">
        <v>477</v>
      </c>
      <c r="F94" s="109" t="s">
        <v>475</v>
      </c>
    </row>
    <row r="95" spans="1:6">
      <c r="B95" s="231">
        <v>1</v>
      </c>
      <c r="C95" s="364"/>
      <c r="D95" s="364"/>
      <c r="E95" s="227"/>
      <c r="F95" s="14"/>
    </row>
    <row r="96" spans="1:6">
      <c r="B96" s="231">
        <v>2</v>
      </c>
      <c r="C96" s="364"/>
      <c r="D96" s="364"/>
      <c r="E96" s="227"/>
      <c r="F96" s="14"/>
    </row>
    <row r="97" spans="1:9">
      <c r="B97" s="231">
        <v>3</v>
      </c>
      <c r="C97" s="364"/>
      <c r="D97" s="364"/>
      <c r="E97" s="227"/>
      <c r="F97" s="14"/>
    </row>
    <row r="98" spans="1:9">
      <c r="A98" s="28"/>
      <c r="B98" s="4"/>
      <c r="C98" s="4"/>
      <c r="D98" s="4"/>
    </row>
    <row r="99" spans="1:9">
      <c r="A99" s="8" t="s">
        <v>117</v>
      </c>
      <c r="B99" s="8" t="s">
        <v>118</v>
      </c>
      <c r="C99" s="4"/>
      <c r="D99" s="4"/>
    </row>
    <row r="100" spans="1:9">
      <c r="C100" s="4"/>
      <c r="D100" s="4"/>
    </row>
    <row r="101" spans="1:9">
      <c r="A101" s="38"/>
      <c r="B101" s="129" t="s">
        <v>484</v>
      </c>
      <c r="C101" s="115"/>
      <c r="D101" s="115"/>
      <c r="E101" s="56">
        <v>0</v>
      </c>
    </row>
    <row r="102" spans="1:9">
      <c r="A102" s="28"/>
      <c r="B102" s="4"/>
      <c r="C102" s="4"/>
      <c r="D102" s="4"/>
    </row>
    <row r="103" spans="1:9" s="77" customFormat="1" ht="51" customHeight="1">
      <c r="A103" s="83" t="s">
        <v>479</v>
      </c>
      <c r="B103" s="356" t="s">
        <v>483</v>
      </c>
      <c r="C103" s="357"/>
      <c r="D103" s="83" t="s">
        <v>12</v>
      </c>
      <c r="E103" s="85" t="s">
        <v>480</v>
      </c>
      <c r="F103" s="83" t="s">
        <v>481</v>
      </c>
      <c r="G103" s="83" t="s">
        <v>482</v>
      </c>
    </row>
    <row r="104" spans="1:9">
      <c r="A104" s="57">
        <v>1</v>
      </c>
      <c r="B104" s="358"/>
      <c r="C104" s="359"/>
      <c r="D104" s="51"/>
      <c r="E104" s="82"/>
      <c r="F104" s="16"/>
      <c r="G104" s="16"/>
    </row>
    <row r="105" spans="1:9" s="12" customFormat="1">
      <c r="A105" s="57">
        <v>2</v>
      </c>
      <c r="B105" s="358"/>
      <c r="C105" s="359"/>
      <c r="D105" s="51"/>
      <c r="E105" s="82"/>
      <c r="F105" s="16"/>
      <c r="G105" s="16"/>
    </row>
    <row r="106" spans="1:9" s="12" customFormat="1">
      <c r="A106" s="28"/>
      <c r="B106" s="5"/>
      <c r="C106" s="5"/>
      <c r="D106" s="5"/>
      <c r="E106" s="5"/>
      <c r="F106" s="5"/>
      <c r="G106" s="5"/>
      <c r="H106" s="5"/>
      <c r="I106" s="5"/>
    </row>
    <row r="107" spans="1:9" s="12" customFormat="1">
      <c r="A107" s="8" t="s">
        <v>119</v>
      </c>
      <c r="B107" s="40" t="s">
        <v>120</v>
      </c>
      <c r="C107" s="5"/>
      <c r="D107" s="5"/>
      <c r="E107" s="5"/>
      <c r="F107" s="5"/>
      <c r="G107" s="5"/>
      <c r="H107" s="5"/>
      <c r="I107" s="5"/>
    </row>
    <row r="108" spans="1:9" s="12" customFormat="1">
      <c r="A108" s="3"/>
      <c r="B108" s="5"/>
      <c r="C108" s="5"/>
      <c r="D108" s="5"/>
      <c r="E108" s="5"/>
      <c r="F108" s="5"/>
      <c r="G108" s="5"/>
      <c r="H108" s="5"/>
      <c r="I108" s="5"/>
    </row>
    <row r="109" spans="1:9" s="12" customFormat="1">
      <c r="A109" s="8" t="s">
        <v>121</v>
      </c>
      <c r="B109" s="28" t="s">
        <v>122</v>
      </c>
      <c r="C109" s="5"/>
      <c r="D109" s="5"/>
      <c r="E109" s="5"/>
      <c r="F109" s="5"/>
      <c r="G109" s="5"/>
      <c r="H109" s="5"/>
      <c r="I109" s="5"/>
    </row>
    <row r="110" spans="1:9" s="12" customFormat="1">
      <c r="A110" s="86" t="s">
        <v>525</v>
      </c>
      <c r="B110" s="26" t="s">
        <v>123</v>
      </c>
      <c r="C110" s="5"/>
      <c r="D110" s="5"/>
      <c r="E110" s="5"/>
      <c r="F110" s="5"/>
      <c r="G110" s="5"/>
      <c r="H110" s="5"/>
      <c r="I110" s="5"/>
    </row>
    <row r="111" spans="1:9" s="12" customFormat="1">
      <c r="A111" s="28"/>
      <c r="B111" s="5"/>
      <c r="C111" s="5"/>
      <c r="D111" s="5"/>
      <c r="E111" s="5"/>
      <c r="F111" s="5"/>
      <c r="G111" s="5"/>
      <c r="H111" s="5"/>
      <c r="I111" s="5"/>
    </row>
    <row r="112" spans="1:9" s="12" customFormat="1" ht="49.5" customHeight="1">
      <c r="A112" s="39"/>
      <c r="B112" s="311" t="s">
        <v>13</v>
      </c>
      <c r="C112" s="311"/>
      <c r="D112" s="311"/>
      <c r="E112" s="90" t="s">
        <v>60</v>
      </c>
      <c r="F112" s="83" t="s">
        <v>127</v>
      </c>
      <c r="G112" s="83" t="s">
        <v>128</v>
      </c>
      <c r="I112" s="9"/>
    </row>
    <row r="113" spans="1:9">
      <c r="B113" s="318" t="s">
        <v>129</v>
      </c>
      <c r="C113" s="318"/>
      <c r="D113" s="318"/>
      <c r="E113" s="104"/>
      <c r="F113" s="95"/>
      <c r="G113" s="105"/>
      <c r="I113" s="9"/>
    </row>
    <row r="114" spans="1:9">
      <c r="B114" s="269" t="s">
        <v>63</v>
      </c>
      <c r="C114" s="270"/>
      <c r="D114" s="271"/>
      <c r="E114" s="92"/>
      <c r="F114" s="92"/>
      <c r="G114" s="93"/>
      <c r="I114" s="4"/>
    </row>
    <row r="115" spans="1:9" ht="15.75" customHeight="1">
      <c r="B115" s="305" t="s">
        <v>124</v>
      </c>
      <c r="C115" s="306"/>
      <c r="D115" s="307"/>
      <c r="E115" s="96"/>
      <c r="F115" s="96"/>
      <c r="G115" s="97"/>
      <c r="I115" s="4"/>
    </row>
    <row r="116" spans="1:9" ht="15.75" customHeight="1">
      <c r="B116" s="305" t="s">
        <v>125</v>
      </c>
      <c r="C116" s="306"/>
      <c r="D116" s="307"/>
      <c r="E116" s="96"/>
      <c r="F116" s="96"/>
      <c r="G116" s="97"/>
      <c r="I116" s="4"/>
    </row>
    <row r="117" spans="1:9" ht="16.149999999999999" customHeight="1">
      <c r="B117" s="308" t="s">
        <v>126</v>
      </c>
      <c r="C117" s="309"/>
      <c r="D117" s="309"/>
      <c r="E117" s="14">
        <f>E114+E115-E116</f>
        <v>0</v>
      </c>
      <c r="F117" s="14"/>
      <c r="G117" s="14">
        <f>G114+G115-G116</f>
        <v>0</v>
      </c>
      <c r="I117" s="4"/>
    </row>
    <row r="118" spans="1:9" ht="16.149999999999999" customHeight="1">
      <c r="A118" s="31"/>
      <c r="B118" s="318" t="s">
        <v>353</v>
      </c>
      <c r="C118" s="318"/>
      <c r="D118" s="318"/>
      <c r="E118" s="104"/>
      <c r="F118" s="95"/>
      <c r="G118" s="105"/>
      <c r="I118" s="4"/>
    </row>
    <row r="119" spans="1:9" ht="16.149999999999999" customHeight="1">
      <c r="A119" s="9"/>
      <c r="B119" s="269" t="s">
        <v>63</v>
      </c>
      <c r="C119" s="270"/>
      <c r="D119" s="271"/>
      <c r="E119" s="92"/>
      <c r="F119" s="92"/>
      <c r="G119" s="92"/>
      <c r="I119" s="4"/>
    </row>
    <row r="120" spans="1:9" ht="15.75" customHeight="1">
      <c r="A120" s="9"/>
      <c r="B120" s="305" t="s">
        <v>124</v>
      </c>
      <c r="C120" s="306"/>
      <c r="D120" s="307"/>
      <c r="E120" s="96"/>
      <c r="F120" s="96"/>
      <c r="G120" s="97"/>
      <c r="I120" s="4"/>
    </row>
    <row r="121" spans="1:9" ht="15.75" customHeight="1">
      <c r="A121" s="9"/>
      <c r="B121" s="305" t="s">
        <v>125</v>
      </c>
      <c r="C121" s="306"/>
      <c r="D121" s="307"/>
      <c r="E121" s="96"/>
      <c r="F121" s="96"/>
      <c r="G121" s="97"/>
      <c r="I121" s="4"/>
    </row>
    <row r="122" spans="1:9" ht="16.149999999999999" customHeight="1">
      <c r="A122" s="9"/>
      <c r="B122" s="308" t="s">
        <v>126</v>
      </c>
      <c r="C122" s="309"/>
      <c r="D122" s="319"/>
      <c r="E122" s="92">
        <f>E119+E120-E121</f>
        <v>0</v>
      </c>
      <c r="F122" s="92"/>
      <c r="G122" s="92">
        <f>G119+G120-G121</f>
        <v>0</v>
      </c>
      <c r="I122" s="4"/>
    </row>
    <row r="123" spans="1:9" ht="16.149999999999999" customHeight="1">
      <c r="A123" s="9"/>
      <c r="B123" s="318" t="s">
        <v>487</v>
      </c>
      <c r="C123" s="318"/>
      <c r="D123" s="318"/>
      <c r="E123" s="104"/>
      <c r="F123" s="95"/>
      <c r="G123" s="105"/>
      <c r="I123" s="30"/>
    </row>
    <row r="124" spans="1:9" ht="16.149999999999999" customHeight="1">
      <c r="A124" s="9"/>
      <c r="B124" s="269" t="s">
        <v>63</v>
      </c>
      <c r="C124" s="270"/>
      <c r="D124" s="271"/>
      <c r="E124" s="92"/>
      <c r="F124" s="92"/>
      <c r="G124" s="92"/>
      <c r="I124" s="30"/>
    </row>
    <row r="125" spans="1:9" ht="16.149999999999999" customHeight="1">
      <c r="A125" s="9"/>
      <c r="B125" s="305" t="s">
        <v>124</v>
      </c>
      <c r="C125" s="306"/>
      <c r="D125" s="307"/>
      <c r="E125" s="96"/>
      <c r="F125" s="96"/>
      <c r="G125" s="97"/>
      <c r="I125" s="30"/>
    </row>
    <row r="126" spans="1:9" ht="16.149999999999999" customHeight="1">
      <c r="A126" s="9"/>
      <c r="B126" s="305" t="s">
        <v>125</v>
      </c>
      <c r="C126" s="306"/>
      <c r="D126" s="307"/>
      <c r="E126" s="96"/>
      <c r="F126" s="96"/>
      <c r="G126" s="97"/>
      <c r="I126" s="30"/>
    </row>
    <row r="127" spans="1:9" ht="16.149999999999999" customHeight="1">
      <c r="A127" s="9"/>
      <c r="B127" s="308" t="s">
        <v>126</v>
      </c>
      <c r="C127" s="309"/>
      <c r="D127" s="319"/>
      <c r="E127" s="92">
        <f>E124+E125-E126</f>
        <v>0</v>
      </c>
      <c r="F127" s="92"/>
      <c r="G127" s="92">
        <f>G124+G125-G126</f>
        <v>0</v>
      </c>
      <c r="I127" s="30"/>
    </row>
    <row r="128" spans="1:9" ht="16.149999999999999" customHeight="1">
      <c r="A128" s="9"/>
      <c r="B128" s="101"/>
      <c r="C128" s="102"/>
      <c r="D128" s="98"/>
      <c r="E128" s="104"/>
      <c r="F128" s="95"/>
      <c r="G128" s="105"/>
      <c r="I128" s="30"/>
    </row>
    <row r="129" spans="1:9">
      <c r="A129" s="31"/>
      <c r="B129" s="320" t="s">
        <v>130</v>
      </c>
      <c r="C129" s="320"/>
      <c r="D129" s="320"/>
      <c r="E129" s="14">
        <f>E114+E119+E124</f>
        <v>0</v>
      </c>
      <c r="F129" s="14"/>
      <c r="G129" s="14">
        <f>G114+G119+G124</f>
        <v>0</v>
      </c>
      <c r="I129" s="4"/>
    </row>
    <row r="130" spans="1:9">
      <c r="A130" s="31"/>
      <c r="B130" s="320" t="s">
        <v>131</v>
      </c>
      <c r="C130" s="320"/>
      <c r="D130" s="320"/>
      <c r="E130" s="14">
        <f>E117+E122+E127</f>
        <v>0</v>
      </c>
      <c r="F130" s="14"/>
      <c r="G130" s="14">
        <f>G117+G122+G127</f>
        <v>0</v>
      </c>
      <c r="I130" s="4"/>
    </row>
    <row r="132" spans="1:9">
      <c r="A132" s="86" t="s">
        <v>132</v>
      </c>
      <c r="B132" s="26" t="s">
        <v>133</v>
      </c>
    </row>
    <row r="133" spans="1:9">
      <c r="A133" s="38"/>
      <c r="B133" s="26"/>
    </row>
    <row r="134" spans="1:9" ht="46.5" customHeight="1">
      <c r="A134" s="38"/>
      <c r="B134" s="311" t="s">
        <v>13</v>
      </c>
      <c r="C134" s="311"/>
      <c r="D134" s="311"/>
      <c r="E134" s="85" t="s">
        <v>60</v>
      </c>
      <c r="F134" s="89" t="s">
        <v>127</v>
      </c>
      <c r="G134" s="89" t="s">
        <v>128</v>
      </c>
    </row>
    <row r="135" spans="1:9">
      <c r="B135" s="312" t="s">
        <v>129</v>
      </c>
      <c r="C135" s="313"/>
      <c r="D135" s="314"/>
      <c r="E135" s="104"/>
      <c r="F135" s="95"/>
      <c r="G135" s="105"/>
      <c r="I135" s="9"/>
    </row>
    <row r="136" spans="1:9">
      <c r="B136" s="269" t="s">
        <v>63</v>
      </c>
      <c r="C136" s="270"/>
      <c r="D136" s="271"/>
      <c r="E136" s="92"/>
      <c r="F136" s="92"/>
      <c r="G136" s="93"/>
      <c r="I136" s="28"/>
    </row>
    <row r="137" spans="1:9">
      <c r="B137" s="305" t="s">
        <v>124</v>
      </c>
      <c r="C137" s="306"/>
      <c r="D137" s="307"/>
      <c r="E137" s="96"/>
      <c r="F137" s="96"/>
      <c r="G137" s="97"/>
      <c r="I137" s="28"/>
    </row>
    <row r="138" spans="1:9">
      <c r="B138" s="305" t="s">
        <v>125</v>
      </c>
      <c r="C138" s="306"/>
      <c r="D138" s="307"/>
      <c r="E138" s="96"/>
      <c r="F138" s="96"/>
      <c r="G138" s="97"/>
      <c r="I138" s="28"/>
    </row>
    <row r="139" spans="1:9" ht="16.149999999999999" customHeight="1">
      <c r="B139" s="308" t="s">
        <v>126</v>
      </c>
      <c r="C139" s="309"/>
      <c r="D139" s="309"/>
      <c r="E139" s="14"/>
      <c r="F139" s="14"/>
      <c r="G139" s="14"/>
      <c r="I139" s="28"/>
    </row>
    <row r="140" spans="1:9" ht="16.149999999999999" customHeight="1">
      <c r="A140" s="31"/>
      <c r="B140" s="315" t="s">
        <v>353</v>
      </c>
      <c r="C140" s="316"/>
      <c r="D140" s="317"/>
      <c r="E140" s="104"/>
      <c r="F140" s="95"/>
      <c r="G140" s="105"/>
      <c r="I140" s="28"/>
    </row>
    <row r="141" spans="1:9" ht="16.149999999999999" customHeight="1">
      <c r="A141" s="9"/>
      <c r="B141" s="269" t="s">
        <v>63</v>
      </c>
      <c r="C141" s="270"/>
      <c r="D141" s="271"/>
      <c r="E141" s="92"/>
      <c r="F141" s="92"/>
      <c r="G141" s="92"/>
      <c r="I141" s="28"/>
    </row>
    <row r="142" spans="1:9">
      <c r="A142" s="9"/>
      <c r="B142" s="305" t="s">
        <v>124</v>
      </c>
      <c r="C142" s="306"/>
      <c r="D142" s="307"/>
      <c r="E142" s="96"/>
      <c r="F142" s="96"/>
      <c r="G142" s="97"/>
      <c r="I142" s="28"/>
    </row>
    <row r="143" spans="1:9">
      <c r="A143" s="9"/>
      <c r="B143" s="305" t="s">
        <v>125</v>
      </c>
      <c r="C143" s="306"/>
      <c r="D143" s="307"/>
      <c r="E143" s="96"/>
      <c r="F143" s="96"/>
      <c r="G143" s="97"/>
      <c r="I143" s="28"/>
    </row>
    <row r="144" spans="1:9" ht="16.149999999999999" customHeight="1">
      <c r="A144" s="9"/>
      <c r="B144" s="308" t="s">
        <v>126</v>
      </c>
      <c r="C144" s="309"/>
      <c r="D144" s="319"/>
      <c r="E144" s="92"/>
      <c r="F144" s="92"/>
      <c r="G144" s="92"/>
      <c r="I144" s="28"/>
    </row>
    <row r="145" spans="1:9" ht="16.149999999999999" customHeight="1">
      <c r="A145" s="9"/>
      <c r="B145" s="99"/>
      <c r="C145" s="100"/>
      <c r="D145" s="100"/>
      <c r="E145" s="73"/>
      <c r="F145" s="74"/>
      <c r="G145" s="22"/>
      <c r="I145" s="30"/>
    </row>
    <row r="146" spans="1:9">
      <c r="A146" s="9"/>
      <c r="B146" s="310" t="s">
        <v>134</v>
      </c>
      <c r="C146" s="310"/>
      <c r="D146" s="310"/>
      <c r="E146" s="18">
        <f>E139+E144</f>
        <v>0</v>
      </c>
      <c r="F146" s="18"/>
      <c r="G146" s="18">
        <f>G139+G144</f>
        <v>0</v>
      </c>
      <c r="I146" s="28"/>
    </row>
    <row r="147" spans="1:9" ht="17.45" customHeight="1">
      <c r="A147" s="9"/>
      <c r="B147" s="305" t="s">
        <v>124</v>
      </c>
      <c r="C147" s="306"/>
      <c r="D147" s="307"/>
      <c r="E147" s="96"/>
      <c r="F147" s="96"/>
      <c r="G147" s="97"/>
      <c r="I147" s="28"/>
    </row>
    <row r="148" spans="1:9" ht="16.149999999999999" customHeight="1">
      <c r="A148" s="9"/>
      <c r="B148" s="305" t="s">
        <v>125</v>
      </c>
      <c r="C148" s="306"/>
      <c r="D148" s="307"/>
      <c r="E148" s="96"/>
      <c r="F148" s="96"/>
      <c r="G148" s="97"/>
      <c r="I148" s="28"/>
    </row>
    <row r="149" spans="1:9">
      <c r="A149" s="9"/>
      <c r="B149" s="321" t="s">
        <v>135</v>
      </c>
      <c r="C149" s="321"/>
      <c r="D149" s="321"/>
      <c r="E149" s="88">
        <f>E146+E147-E148</f>
        <v>0</v>
      </c>
      <c r="F149" s="53"/>
      <c r="G149" s="34">
        <f>G146+G147-G148</f>
        <v>0</v>
      </c>
      <c r="I149" s="28"/>
    </row>
    <row r="150" spans="1:9">
      <c r="A150" s="35"/>
      <c r="B150" s="20"/>
      <c r="C150" s="19"/>
      <c r="D150" s="19"/>
      <c r="E150" s="4"/>
    </row>
    <row r="151" spans="1:9">
      <c r="A151" s="86" t="s">
        <v>136</v>
      </c>
      <c r="B151" s="26" t="s">
        <v>137</v>
      </c>
      <c r="C151" s="19"/>
      <c r="D151" s="19"/>
      <c r="E151" s="4"/>
    </row>
    <row r="152" spans="1:9">
      <c r="A152" s="86"/>
      <c r="B152" s="26"/>
      <c r="C152" s="19"/>
      <c r="D152" s="19"/>
      <c r="E152" s="30"/>
    </row>
    <row r="153" spans="1:9" ht="56.25" customHeight="1">
      <c r="A153" s="86"/>
      <c r="B153" s="311" t="s">
        <v>13</v>
      </c>
      <c r="C153" s="311"/>
      <c r="D153" s="311"/>
      <c r="E153" s="85" t="s">
        <v>60</v>
      </c>
      <c r="F153" s="89" t="s">
        <v>127</v>
      </c>
      <c r="G153" s="89" t="s">
        <v>128</v>
      </c>
    </row>
    <row r="154" spans="1:9">
      <c r="A154" s="86"/>
      <c r="B154" s="312" t="s">
        <v>129</v>
      </c>
      <c r="C154" s="313"/>
      <c r="D154" s="314"/>
      <c r="E154" s="104"/>
      <c r="F154" s="95"/>
      <c r="G154" s="105"/>
    </row>
    <row r="155" spans="1:9">
      <c r="A155" s="86"/>
      <c r="B155" s="269" t="s">
        <v>63</v>
      </c>
      <c r="C155" s="270"/>
      <c r="D155" s="271"/>
      <c r="E155" s="92"/>
      <c r="F155" s="92"/>
      <c r="G155" s="93"/>
    </row>
    <row r="156" spans="1:9">
      <c r="A156" s="86"/>
      <c r="B156" s="305" t="s">
        <v>124</v>
      </c>
      <c r="C156" s="306"/>
      <c r="D156" s="307"/>
      <c r="E156" s="96"/>
      <c r="F156" s="96"/>
      <c r="G156" s="97"/>
    </row>
    <row r="157" spans="1:9">
      <c r="A157" s="86"/>
      <c r="B157" s="305" t="s">
        <v>125</v>
      </c>
      <c r="C157" s="306"/>
      <c r="D157" s="307"/>
      <c r="E157" s="96"/>
      <c r="F157" s="96"/>
      <c r="G157" s="97"/>
    </row>
    <row r="158" spans="1:9">
      <c r="A158" s="86"/>
      <c r="B158" s="308" t="s">
        <v>126</v>
      </c>
      <c r="C158" s="309"/>
      <c r="D158" s="309"/>
      <c r="E158" s="14"/>
      <c r="F158" s="14"/>
      <c r="G158" s="14"/>
    </row>
    <row r="159" spans="1:9">
      <c r="A159" s="86"/>
      <c r="B159" s="315" t="s">
        <v>353</v>
      </c>
      <c r="C159" s="316"/>
      <c r="D159" s="317"/>
      <c r="E159" s="104"/>
      <c r="F159" s="95"/>
      <c r="G159" s="105"/>
    </row>
    <row r="160" spans="1:9">
      <c r="A160" s="86"/>
      <c r="B160" s="269" t="s">
        <v>63</v>
      </c>
      <c r="C160" s="270"/>
      <c r="D160" s="271"/>
      <c r="E160" s="92"/>
      <c r="F160" s="92"/>
      <c r="G160" s="92"/>
    </row>
    <row r="161" spans="1:9">
      <c r="A161" s="86"/>
      <c r="B161" s="305" t="s">
        <v>124</v>
      </c>
      <c r="C161" s="306"/>
      <c r="D161" s="307"/>
      <c r="E161" s="96"/>
      <c r="F161" s="96"/>
      <c r="G161" s="97"/>
    </row>
    <row r="162" spans="1:9">
      <c r="A162" s="86"/>
      <c r="B162" s="305" t="s">
        <v>125</v>
      </c>
      <c r="C162" s="306"/>
      <c r="D162" s="307"/>
      <c r="E162" s="96"/>
      <c r="F162" s="96"/>
      <c r="G162" s="97"/>
    </row>
    <row r="163" spans="1:9">
      <c r="A163" s="86"/>
      <c r="B163" s="308" t="s">
        <v>126</v>
      </c>
      <c r="C163" s="309"/>
      <c r="D163" s="319"/>
      <c r="E163" s="92"/>
      <c r="F163" s="92"/>
      <c r="G163" s="92"/>
    </row>
    <row r="164" spans="1:9">
      <c r="A164" s="86"/>
      <c r="B164" s="99"/>
      <c r="C164" s="100"/>
      <c r="D164" s="100"/>
      <c r="E164" s="73"/>
      <c r="F164" s="74"/>
      <c r="G164" s="22"/>
    </row>
    <row r="165" spans="1:9">
      <c r="A165" s="86"/>
      <c r="B165" s="310" t="s">
        <v>488</v>
      </c>
      <c r="C165" s="310"/>
      <c r="D165" s="310"/>
      <c r="E165" s="18">
        <f>E158+E163</f>
        <v>0</v>
      </c>
      <c r="F165" s="18"/>
      <c r="G165" s="18">
        <f>G158+G163</f>
        <v>0</v>
      </c>
    </row>
    <row r="166" spans="1:9">
      <c r="A166" s="86"/>
      <c r="B166" s="305" t="s">
        <v>124</v>
      </c>
      <c r="C166" s="306"/>
      <c r="D166" s="307"/>
      <c r="E166" s="96"/>
      <c r="F166" s="96"/>
      <c r="G166" s="97"/>
    </row>
    <row r="167" spans="1:9">
      <c r="A167" s="86"/>
      <c r="B167" s="305" t="s">
        <v>125</v>
      </c>
      <c r="C167" s="306"/>
      <c r="D167" s="307"/>
      <c r="E167" s="96"/>
      <c r="F167" s="96"/>
      <c r="G167" s="97"/>
    </row>
    <row r="168" spans="1:9" ht="15.75" customHeight="1">
      <c r="A168" s="86"/>
      <c r="B168" s="321" t="s">
        <v>489</v>
      </c>
      <c r="C168" s="321"/>
      <c r="D168" s="321"/>
      <c r="E168" s="88">
        <f>E165+E166-E167</f>
        <v>0</v>
      </c>
      <c r="F168" s="57"/>
      <c r="G168" s="34">
        <f>G165+G166-G167</f>
        <v>0</v>
      </c>
    </row>
    <row r="169" spans="1:9">
      <c r="A169" s="86"/>
      <c r="B169" s="26"/>
      <c r="C169" s="19"/>
      <c r="D169" s="19"/>
      <c r="E169" s="30"/>
    </row>
    <row r="170" spans="1:9">
      <c r="A170" s="87" t="s">
        <v>138</v>
      </c>
      <c r="B170" s="26" t="s">
        <v>139</v>
      </c>
      <c r="C170" s="32"/>
      <c r="D170" s="32"/>
      <c r="E170" s="32"/>
      <c r="F170" s="32"/>
      <c r="G170" s="33"/>
      <c r="H170" s="32"/>
      <c r="I170" s="32"/>
    </row>
    <row r="171" spans="1:9">
      <c r="A171" s="38"/>
      <c r="B171" s="32"/>
      <c r="C171" s="32"/>
      <c r="D171" s="32"/>
      <c r="E171" s="32"/>
      <c r="F171" s="32"/>
      <c r="G171" s="33"/>
      <c r="H171" s="32"/>
      <c r="I171" s="32"/>
    </row>
    <row r="172" spans="1:9" ht="56.25" customHeight="1">
      <c r="A172" s="38"/>
      <c r="B172" s="311" t="s">
        <v>13</v>
      </c>
      <c r="C172" s="311"/>
      <c r="D172" s="311"/>
      <c r="E172" s="103" t="s">
        <v>60</v>
      </c>
      <c r="F172" s="103" t="s">
        <v>127</v>
      </c>
      <c r="G172" s="103" t="s">
        <v>128</v>
      </c>
    </row>
    <row r="173" spans="1:9" ht="15.75" customHeight="1">
      <c r="A173" s="38"/>
      <c r="B173" s="296" t="s">
        <v>129</v>
      </c>
      <c r="C173" s="325"/>
      <c r="D173" s="325"/>
      <c r="E173" s="104"/>
      <c r="F173" s="95"/>
      <c r="G173" s="105"/>
    </row>
    <row r="174" spans="1:9" ht="15.6" customHeight="1">
      <c r="A174" s="38"/>
      <c r="B174" s="269" t="s">
        <v>63</v>
      </c>
      <c r="C174" s="270"/>
      <c r="D174" s="271"/>
      <c r="E174" s="92"/>
      <c r="F174" s="92"/>
      <c r="G174" s="92"/>
    </row>
    <row r="175" spans="1:9">
      <c r="A175" s="35"/>
      <c r="B175" s="272" t="s">
        <v>149</v>
      </c>
      <c r="C175" s="273"/>
      <c r="D175" s="274"/>
      <c r="E175" s="96"/>
      <c r="F175" s="96"/>
      <c r="G175" s="96"/>
    </row>
    <row r="176" spans="1:9">
      <c r="A176" s="17"/>
      <c r="B176" s="275" t="s">
        <v>140</v>
      </c>
      <c r="C176" s="276"/>
      <c r="D176" s="277"/>
      <c r="E176" s="96"/>
      <c r="F176" s="96"/>
      <c r="G176" s="96"/>
    </row>
    <row r="177" spans="1:7" ht="15.75" customHeight="1">
      <c r="A177" s="17"/>
      <c r="B177" s="262" t="s">
        <v>141</v>
      </c>
      <c r="C177" s="263"/>
      <c r="D177" s="264"/>
      <c r="E177" s="96"/>
      <c r="F177" s="96"/>
      <c r="G177" s="96"/>
    </row>
    <row r="178" spans="1:7">
      <c r="A178" s="17"/>
      <c r="B178" s="329" t="s">
        <v>148</v>
      </c>
      <c r="C178" s="330"/>
      <c r="D178" s="331"/>
      <c r="E178" s="96"/>
      <c r="F178" s="96"/>
      <c r="G178" s="96"/>
    </row>
    <row r="179" spans="1:7">
      <c r="A179" s="17"/>
      <c r="B179" s="262" t="s">
        <v>147</v>
      </c>
      <c r="C179" s="263"/>
      <c r="D179" s="264"/>
      <c r="E179" s="96"/>
      <c r="F179" s="96"/>
      <c r="G179" s="96"/>
    </row>
    <row r="180" spans="1:7">
      <c r="A180" s="17"/>
      <c r="B180" s="262" t="s">
        <v>146</v>
      </c>
      <c r="C180" s="263"/>
      <c r="D180" s="264"/>
      <c r="E180" s="96"/>
      <c r="F180" s="96"/>
      <c r="G180" s="96"/>
    </row>
    <row r="181" spans="1:7">
      <c r="A181" s="17"/>
      <c r="B181" s="329" t="s">
        <v>145</v>
      </c>
      <c r="C181" s="330"/>
      <c r="D181" s="331"/>
      <c r="E181" s="96"/>
      <c r="F181" s="96"/>
      <c r="G181" s="96"/>
    </row>
    <row r="182" spans="1:7">
      <c r="A182" s="17"/>
      <c r="B182" s="262" t="s">
        <v>144</v>
      </c>
      <c r="C182" s="263"/>
      <c r="D182" s="264"/>
      <c r="E182" s="96"/>
      <c r="F182" s="96"/>
      <c r="G182" s="96"/>
    </row>
    <row r="183" spans="1:7">
      <c r="A183" s="17"/>
      <c r="B183" s="262" t="s">
        <v>143</v>
      </c>
      <c r="C183" s="263"/>
      <c r="D183" s="264"/>
      <c r="E183" s="96"/>
      <c r="F183" s="96"/>
      <c r="G183" s="96"/>
    </row>
    <row r="184" spans="1:7" ht="15.75" customHeight="1">
      <c r="A184" s="17"/>
      <c r="B184" s="262" t="s">
        <v>142</v>
      </c>
      <c r="C184" s="263"/>
      <c r="D184" s="264"/>
      <c r="E184" s="96"/>
      <c r="F184" s="96"/>
      <c r="G184" s="96"/>
    </row>
    <row r="185" spans="1:7" ht="15.75" customHeight="1">
      <c r="A185" s="17"/>
      <c r="B185" s="326"/>
      <c r="C185" s="327"/>
      <c r="D185" s="328"/>
      <c r="E185" s="96"/>
      <c r="F185" s="96"/>
      <c r="G185" s="96"/>
    </row>
    <row r="186" spans="1:7">
      <c r="A186" s="17"/>
      <c r="B186" s="275" t="s">
        <v>150</v>
      </c>
      <c r="C186" s="276"/>
      <c r="D186" s="277"/>
      <c r="E186" s="96"/>
      <c r="F186" s="96"/>
      <c r="G186" s="96"/>
    </row>
    <row r="187" spans="1:7">
      <c r="A187" s="17"/>
      <c r="B187" s="262" t="s">
        <v>154</v>
      </c>
      <c r="C187" s="263"/>
      <c r="D187" s="264"/>
      <c r="E187" s="96"/>
      <c r="F187" s="96"/>
      <c r="G187" s="96"/>
    </row>
    <row r="188" spans="1:7">
      <c r="A188" s="17"/>
      <c r="B188" s="262" t="s">
        <v>153</v>
      </c>
      <c r="C188" s="263"/>
      <c r="D188" s="264"/>
      <c r="E188" s="96"/>
      <c r="F188" s="96"/>
      <c r="G188" s="96"/>
    </row>
    <row r="189" spans="1:7">
      <c r="A189" s="17"/>
      <c r="B189" s="262" t="s">
        <v>152</v>
      </c>
      <c r="C189" s="263"/>
      <c r="D189" s="264"/>
      <c r="E189" s="96"/>
      <c r="F189" s="96"/>
      <c r="G189" s="96"/>
    </row>
    <row r="190" spans="1:7">
      <c r="A190" s="17"/>
      <c r="B190" s="262" t="s">
        <v>151</v>
      </c>
      <c r="C190" s="263"/>
      <c r="D190" s="264"/>
      <c r="E190" s="96"/>
      <c r="F190" s="96"/>
      <c r="G190" s="96"/>
    </row>
    <row r="191" spans="1:7">
      <c r="A191" s="17"/>
      <c r="B191" s="265" t="s">
        <v>490</v>
      </c>
      <c r="C191" s="266"/>
      <c r="D191" s="267"/>
      <c r="E191" s="18"/>
      <c r="F191" s="18"/>
      <c r="G191" s="18"/>
    </row>
    <row r="192" spans="1:7">
      <c r="B192" s="268" t="s">
        <v>126</v>
      </c>
      <c r="C192" s="268"/>
      <c r="D192" s="268"/>
      <c r="E192" s="18">
        <f>E174+SUM(E177:E184)-SUM(E187:E191)</f>
        <v>0</v>
      </c>
      <c r="F192" s="18"/>
      <c r="G192" s="18">
        <f>G174+SUM(G177:G184)-SUM(G187:G191)</f>
        <v>0</v>
      </c>
    </row>
    <row r="193" spans="1:7">
      <c r="B193" s="315" t="s">
        <v>353</v>
      </c>
      <c r="C193" s="316"/>
      <c r="D193" s="317"/>
      <c r="E193" s="104"/>
      <c r="F193" s="95"/>
      <c r="G193" s="105"/>
    </row>
    <row r="194" spans="1:7">
      <c r="B194" s="269" t="s">
        <v>63</v>
      </c>
      <c r="C194" s="270"/>
      <c r="D194" s="271"/>
      <c r="E194" s="92"/>
      <c r="F194" s="92"/>
      <c r="G194" s="92"/>
    </row>
    <row r="195" spans="1:7">
      <c r="B195" s="305" t="s">
        <v>124</v>
      </c>
      <c r="C195" s="306"/>
      <c r="D195" s="307"/>
      <c r="E195" s="96"/>
      <c r="F195" s="96"/>
      <c r="G195" s="97"/>
    </row>
    <row r="196" spans="1:7">
      <c r="B196" s="305" t="s">
        <v>125</v>
      </c>
      <c r="C196" s="306"/>
      <c r="D196" s="307"/>
      <c r="E196" s="96"/>
      <c r="F196" s="96"/>
      <c r="G196" s="97"/>
    </row>
    <row r="197" spans="1:7">
      <c r="B197" s="308" t="s">
        <v>126</v>
      </c>
      <c r="C197" s="309"/>
      <c r="D197" s="319"/>
      <c r="E197" s="92">
        <f>E194+E195-E196</f>
        <v>0</v>
      </c>
      <c r="F197" s="92"/>
      <c r="G197" s="92">
        <f>G194+G195-G196</f>
        <v>0</v>
      </c>
    </row>
    <row r="198" spans="1:7">
      <c r="B198" s="99"/>
      <c r="C198" s="100"/>
      <c r="D198" s="100"/>
      <c r="E198" s="104"/>
      <c r="F198" s="95"/>
      <c r="G198" s="105"/>
    </row>
    <row r="199" spans="1:7" ht="15.75" customHeight="1">
      <c r="B199" s="310" t="s">
        <v>486</v>
      </c>
      <c r="C199" s="310"/>
      <c r="D199" s="310"/>
      <c r="E199" s="14">
        <f>E174+E194</f>
        <v>0</v>
      </c>
      <c r="F199" s="14"/>
      <c r="G199" s="14">
        <f>G174+G194</f>
        <v>0</v>
      </c>
    </row>
    <row r="200" spans="1:7">
      <c r="B200" s="333" t="s">
        <v>124</v>
      </c>
      <c r="C200" s="334"/>
      <c r="D200" s="335"/>
      <c r="E200" s="96"/>
      <c r="F200" s="96"/>
      <c r="G200" s="97"/>
    </row>
    <row r="201" spans="1:7">
      <c r="B201" s="333" t="s">
        <v>125</v>
      </c>
      <c r="C201" s="334"/>
      <c r="D201" s="335"/>
      <c r="E201" s="96"/>
      <c r="F201" s="96"/>
      <c r="G201" s="97"/>
    </row>
    <row r="202" spans="1:7">
      <c r="B202" s="322" t="s">
        <v>354</v>
      </c>
      <c r="C202" s="323"/>
      <c r="D202" s="324"/>
      <c r="E202" s="14">
        <f>E199+E200-E201</f>
        <v>0</v>
      </c>
      <c r="F202" s="14"/>
      <c r="G202" s="14">
        <f>G199+G200-G201</f>
        <v>0</v>
      </c>
    </row>
    <row r="203" spans="1:7">
      <c r="A203" s="35"/>
      <c r="B203" s="20"/>
      <c r="C203" s="19"/>
      <c r="D203" s="19"/>
      <c r="E203" s="4"/>
    </row>
    <row r="205" spans="1:7">
      <c r="A205" s="76" t="s">
        <v>155</v>
      </c>
      <c r="B205" s="6" t="s">
        <v>156</v>
      </c>
    </row>
    <row r="207" spans="1:7" ht="39.6" customHeight="1">
      <c r="B207" s="311" t="s">
        <v>14</v>
      </c>
      <c r="C207" s="311"/>
      <c r="D207" s="85" t="s">
        <v>157</v>
      </c>
      <c r="E207" s="83" t="s">
        <v>54</v>
      </c>
    </row>
    <row r="208" spans="1:7">
      <c r="B208" s="332" t="s">
        <v>15</v>
      </c>
      <c r="C208" s="332"/>
      <c r="D208" s="73"/>
      <c r="E208" s="14"/>
    </row>
    <row r="209" spans="1:7">
      <c r="B209" s="332" t="s">
        <v>16</v>
      </c>
      <c r="C209" s="332"/>
      <c r="D209" s="73"/>
      <c r="E209" s="14"/>
    </row>
    <row r="210" spans="1:7">
      <c r="B210" s="30"/>
      <c r="C210" s="30"/>
      <c r="D210" s="9"/>
      <c r="E210" s="9"/>
    </row>
    <row r="211" spans="1:7">
      <c r="A211" s="8" t="s">
        <v>511</v>
      </c>
      <c r="B211" s="40" t="s">
        <v>512</v>
      </c>
      <c r="C211" s="30"/>
      <c r="D211" s="9"/>
      <c r="E211" s="9"/>
    </row>
    <row r="212" spans="1:7">
      <c r="B212" s="30"/>
      <c r="C212" s="30"/>
      <c r="D212" s="9"/>
      <c r="E212" s="9"/>
    </row>
    <row r="213" spans="1:7" ht="78.75">
      <c r="B213" s="311" t="s">
        <v>491</v>
      </c>
      <c r="C213" s="311"/>
      <c r="D213" s="311"/>
      <c r="E213" s="85" t="s">
        <v>492</v>
      </c>
      <c r="F213" s="89" t="s">
        <v>493</v>
      </c>
      <c r="G213" s="89" t="s">
        <v>494</v>
      </c>
    </row>
    <row r="214" spans="1:7">
      <c r="B214" s="336" t="s">
        <v>495</v>
      </c>
      <c r="C214" s="337"/>
      <c r="D214" s="338"/>
      <c r="E214" s="104"/>
      <c r="F214" s="95"/>
      <c r="G214" s="105"/>
    </row>
    <row r="215" spans="1:7" ht="15.75" customHeight="1">
      <c r="B215" s="269" t="s">
        <v>63</v>
      </c>
      <c r="C215" s="270"/>
      <c r="D215" s="271"/>
      <c r="E215" s="92"/>
      <c r="F215" s="92"/>
      <c r="G215" s="93"/>
    </row>
    <row r="216" spans="1:7" ht="15.75" customHeight="1">
      <c r="B216" s="305" t="s">
        <v>496</v>
      </c>
      <c r="C216" s="306"/>
      <c r="D216" s="307"/>
      <c r="E216" s="96"/>
      <c r="F216" s="96"/>
      <c r="G216" s="97"/>
    </row>
    <row r="217" spans="1:7" ht="15.75" customHeight="1">
      <c r="B217" s="117" t="s">
        <v>497</v>
      </c>
      <c r="C217" s="118"/>
      <c r="D217" s="119"/>
      <c r="E217" s="96"/>
      <c r="F217" s="96"/>
      <c r="G217" s="97"/>
    </row>
    <row r="218" spans="1:7" ht="15.75" customHeight="1">
      <c r="B218" s="339" t="s">
        <v>498</v>
      </c>
      <c r="C218" s="340"/>
      <c r="D218" s="341"/>
      <c r="E218" s="96"/>
      <c r="F218" s="96"/>
      <c r="G218" s="97"/>
    </row>
    <row r="219" spans="1:7">
      <c r="B219" s="339" t="s">
        <v>499</v>
      </c>
      <c r="C219" s="340"/>
      <c r="D219" s="341"/>
      <c r="E219" s="96"/>
      <c r="F219" s="96"/>
      <c r="G219" s="97"/>
    </row>
    <row r="220" spans="1:7">
      <c r="B220" s="308" t="s">
        <v>126</v>
      </c>
      <c r="C220" s="309"/>
      <c r="D220" s="309"/>
      <c r="E220" s="14">
        <f>E215+E217-E218</f>
        <v>0</v>
      </c>
      <c r="F220" s="14"/>
      <c r="G220" s="14">
        <f>G215+G217-G218</f>
        <v>0</v>
      </c>
    </row>
    <row r="221" spans="1:7">
      <c r="B221" s="342" t="s">
        <v>500</v>
      </c>
      <c r="C221" s="343"/>
      <c r="D221" s="344"/>
      <c r="E221" s="104"/>
      <c r="F221" s="95"/>
      <c r="G221" s="105"/>
    </row>
    <row r="222" spans="1:7" ht="15.75" customHeight="1">
      <c r="B222" s="269" t="s">
        <v>63</v>
      </c>
      <c r="C222" s="270"/>
      <c r="D222" s="271"/>
      <c r="E222" s="92"/>
      <c r="F222" s="92"/>
      <c r="G222" s="92"/>
    </row>
    <row r="223" spans="1:7" ht="15.75" customHeight="1">
      <c r="B223" s="117" t="s">
        <v>497</v>
      </c>
      <c r="C223" s="118"/>
      <c r="D223" s="119"/>
      <c r="E223" s="96"/>
      <c r="F223" s="96"/>
      <c r="G223" s="97"/>
    </row>
    <row r="224" spans="1:7" ht="15.75" customHeight="1">
      <c r="B224" s="339" t="s">
        <v>498</v>
      </c>
      <c r="C224" s="340"/>
      <c r="D224" s="341"/>
      <c r="E224" s="96"/>
      <c r="F224" s="96"/>
      <c r="G224" s="97"/>
    </row>
    <row r="225" spans="2:7">
      <c r="B225" s="339" t="s">
        <v>501</v>
      </c>
      <c r="C225" s="340"/>
      <c r="D225" s="341"/>
      <c r="E225" s="96"/>
      <c r="F225" s="96"/>
      <c r="G225" s="97"/>
    </row>
    <row r="226" spans="2:7">
      <c r="B226" s="339" t="s">
        <v>499</v>
      </c>
      <c r="C226" s="340"/>
      <c r="D226" s="341"/>
      <c r="E226" s="96"/>
      <c r="F226" s="96"/>
      <c r="G226" s="97"/>
    </row>
    <row r="227" spans="2:7">
      <c r="B227" s="308" t="s">
        <v>126</v>
      </c>
      <c r="C227" s="309"/>
      <c r="D227" s="309"/>
      <c r="E227" s="14">
        <f>E222+E224-E225</f>
        <v>0</v>
      </c>
      <c r="F227" s="14"/>
      <c r="G227" s="14">
        <f>G222+G224-G225</f>
        <v>0</v>
      </c>
    </row>
    <row r="228" spans="2:7">
      <c r="B228" s="342" t="s">
        <v>502</v>
      </c>
      <c r="C228" s="343"/>
      <c r="D228" s="344"/>
      <c r="E228" s="104"/>
      <c r="F228" s="95"/>
      <c r="G228" s="105"/>
    </row>
    <row r="229" spans="2:7">
      <c r="B229" s="269" t="s">
        <v>63</v>
      </c>
      <c r="C229" s="270"/>
      <c r="D229" s="271"/>
      <c r="E229" s="92"/>
      <c r="F229" s="92"/>
      <c r="G229" s="92"/>
    </row>
    <row r="230" spans="2:7">
      <c r="B230" s="117" t="s">
        <v>497</v>
      </c>
      <c r="C230" s="118"/>
      <c r="D230" s="119"/>
      <c r="E230" s="96"/>
      <c r="F230" s="96"/>
      <c r="G230" s="97"/>
    </row>
    <row r="231" spans="2:7">
      <c r="B231" s="339" t="s">
        <v>501</v>
      </c>
      <c r="C231" s="340"/>
      <c r="D231" s="341"/>
      <c r="E231" s="96"/>
      <c r="F231" s="96"/>
      <c r="G231" s="97"/>
    </row>
    <row r="232" spans="2:7">
      <c r="B232" s="339" t="s">
        <v>499</v>
      </c>
      <c r="C232" s="340"/>
      <c r="D232" s="341"/>
      <c r="E232" s="96"/>
      <c r="F232" s="96"/>
      <c r="G232" s="97"/>
    </row>
    <row r="233" spans="2:7">
      <c r="B233" s="308" t="s">
        <v>126</v>
      </c>
      <c r="C233" s="309"/>
      <c r="D233" s="309"/>
      <c r="E233" s="14">
        <f>E229+E230-E231</f>
        <v>0</v>
      </c>
      <c r="F233" s="14"/>
      <c r="G233" s="14">
        <f>G229+G230-G231</f>
        <v>0</v>
      </c>
    </row>
    <row r="234" spans="2:7" ht="15.75" customHeight="1">
      <c r="B234" s="99"/>
      <c r="C234" s="100"/>
      <c r="D234" s="100"/>
      <c r="E234" s="73"/>
      <c r="F234" s="74"/>
      <c r="G234" s="22"/>
    </row>
    <row r="235" spans="2:7" ht="15.75" customHeight="1">
      <c r="B235" s="310" t="s">
        <v>503</v>
      </c>
      <c r="C235" s="310"/>
      <c r="D235" s="310"/>
      <c r="E235" s="18"/>
      <c r="F235" s="18"/>
      <c r="G235" s="18"/>
    </row>
    <row r="236" spans="2:7" ht="15.75" customHeight="1">
      <c r="B236" s="305" t="s">
        <v>149</v>
      </c>
      <c r="C236" s="306"/>
      <c r="D236" s="307"/>
      <c r="E236" s="96"/>
      <c r="F236" s="96"/>
      <c r="G236" s="97"/>
    </row>
    <row r="237" spans="2:7" ht="15.75" customHeight="1">
      <c r="B237" s="117" t="s">
        <v>497</v>
      </c>
      <c r="C237" s="118"/>
      <c r="D237" s="119"/>
      <c r="E237" s="96"/>
      <c r="F237" s="96"/>
      <c r="G237" s="97"/>
    </row>
    <row r="238" spans="2:7" ht="15.75" customHeight="1">
      <c r="B238" s="339" t="s">
        <v>498</v>
      </c>
      <c r="C238" s="340"/>
      <c r="D238" s="341"/>
      <c r="E238" s="96"/>
      <c r="F238" s="96"/>
      <c r="G238" s="97"/>
    </row>
    <row r="239" spans="2:7" ht="15.75" customHeight="1">
      <c r="B239" s="339" t="s">
        <v>501</v>
      </c>
      <c r="C239" s="340"/>
      <c r="D239" s="341"/>
      <c r="E239" s="96"/>
      <c r="F239" s="96"/>
      <c r="G239" s="97"/>
    </row>
    <row r="240" spans="2:7" ht="15.75" customHeight="1">
      <c r="B240" s="339" t="s">
        <v>499</v>
      </c>
      <c r="C240" s="340"/>
      <c r="D240" s="341"/>
      <c r="E240" s="96"/>
      <c r="F240" s="96"/>
      <c r="G240" s="97"/>
    </row>
    <row r="241" spans="1:8">
      <c r="B241" s="321" t="s">
        <v>504</v>
      </c>
      <c r="C241" s="321"/>
      <c r="D241" s="321"/>
      <c r="E241" s="88">
        <f>E235+E237-E238-E240</f>
        <v>0</v>
      </c>
      <c r="F241" s="57"/>
      <c r="G241" s="88">
        <f>G235+G237-G238-G240</f>
        <v>0</v>
      </c>
    </row>
    <row r="242" spans="1:8">
      <c r="B242" s="30"/>
      <c r="C242" s="30"/>
      <c r="D242" s="9"/>
      <c r="E242" s="9"/>
    </row>
    <row r="243" spans="1:8">
      <c r="A243" s="8" t="s">
        <v>513</v>
      </c>
      <c r="B243" s="40" t="s">
        <v>514</v>
      </c>
      <c r="C243" s="30"/>
      <c r="D243" s="9"/>
      <c r="E243" s="9"/>
    </row>
    <row r="244" spans="1:8">
      <c r="A244" s="8"/>
      <c r="B244" s="30"/>
      <c r="C244" s="30"/>
      <c r="D244" s="9"/>
      <c r="E244" s="9"/>
    </row>
    <row r="245" spans="1:8" ht="63">
      <c r="B245" s="90" t="s">
        <v>505</v>
      </c>
      <c r="C245" s="89" t="s">
        <v>506</v>
      </c>
      <c r="D245" s="89" t="s">
        <v>507</v>
      </c>
      <c r="E245" s="89" t="s">
        <v>508</v>
      </c>
      <c r="F245" s="89" t="s">
        <v>509</v>
      </c>
      <c r="G245" s="89" t="s">
        <v>510</v>
      </c>
    </row>
    <row r="246" spans="1:8">
      <c r="B246" s="64">
        <v>1</v>
      </c>
      <c r="C246" s="64"/>
      <c r="D246" s="14"/>
      <c r="E246" s="14">
        <f>C246*D246</f>
        <v>0</v>
      </c>
      <c r="F246" s="15"/>
      <c r="G246" s="14">
        <f>C246*F246</f>
        <v>0</v>
      </c>
    </row>
    <row r="247" spans="1:8">
      <c r="B247" s="64">
        <v>2</v>
      </c>
      <c r="C247" s="64"/>
      <c r="D247" s="14"/>
      <c r="E247" s="14">
        <f t="shared" ref="E247:E248" si="0">C247*D247</f>
        <v>0</v>
      </c>
      <c r="F247" s="15"/>
      <c r="G247" s="14">
        <f t="shared" ref="G247:G248" si="1">C247*F247</f>
        <v>0</v>
      </c>
    </row>
    <row r="248" spans="1:8">
      <c r="B248" s="64">
        <v>3</v>
      </c>
      <c r="C248" s="64"/>
      <c r="D248" s="14"/>
      <c r="E248" s="14">
        <f t="shared" si="0"/>
        <v>0</v>
      </c>
      <c r="F248" s="15"/>
      <c r="G248" s="14">
        <f t="shared" si="1"/>
        <v>0</v>
      </c>
    </row>
    <row r="249" spans="1:8">
      <c r="B249" s="64" t="s">
        <v>404</v>
      </c>
      <c r="C249" s="64">
        <f>SUM(C246:C248)</f>
        <v>0</v>
      </c>
      <c r="D249" s="14"/>
      <c r="E249" s="120">
        <f>SUM(E246:E248)</f>
        <v>0</v>
      </c>
      <c r="F249" s="15"/>
      <c r="G249" s="120">
        <f>SUM(G246:G248)</f>
        <v>0</v>
      </c>
    </row>
    <row r="250" spans="1:8">
      <c r="B250" s="30"/>
      <c r="C250" s="30"/>
      <c r="D250" s="9"/>
      <c r="E250" s="9"/>
    </row>
    <row r="251" spans="1:8">
      <c r="A251" s="8" t="s">
        <v>103</v>
      </c>
      <c r="B251" s="7" t="s">
        <v>159</v>
      </c>
    </row>
    <row r="253" spans="1:8" ht="33" customHeight="1">
      <c r="B253" s="311" t="s">
        <v>158</v>
      </c>
      <c r="C253" s="311"/>
      <c r="D253" s="311"/>
      <c r="E253" s="89" t="s">
        <v>160</v>
      </c>
      <c r="F253" s="89" t="s">
        <v>161</v>
      </c>
      <c r="G253" s="89" t="s">
        <v>162</v>
      </c>
      <c r="H253" s="12"/>
    </row>
    <row r="254" spans="1:8">
      <c r="B254" s="350" t="s">
        <v>163</v>
      </c>
      <c r="C254" s="350"/>
      <c r="D254" s="350"/>
      <c r="E254" s="73"/>
      <c r="F254" s="115"/>
      <c r="G254" s="116"/>
      <c r="H254" s="12"/>
    </row>
    <row r="255" spans="1:8">
      <c r="B255" s="347" t="s">
        <v>63</v>
      </c>
      <c r="C255" s="347"/>
      <c r="D255" s="301"/>
      <c r="E255" s="14"/>
      <c r="F255" s="64"/>
      <c r="G255" s="116"/>
      <c r="H255" s="12"/>
    </row>
    <row r="256" spans="1:8">
      <c r="B256" s="347" t="s">
        <v>149</v>
      </c>
      <c r="C256" s="347"/>
      <c r="D256" s="301"/>
      <c r="E256" s="14"/>
      <c r="F256" s="64"/>
      <c r="G256" s="116"/>
      <c r="H256" s="12"/>
    </row>
    <row r="257" spans="2:8">
      <c r="B257" s="301" t="s">
        <v>140</v>
      </c>
      <c r="C257" s="302"/>
      <c r="D257" s="303"/>
      <c r="E257" s="14"/>
      <c r="F257" s="64"/>
      <c r="G257" s="116"/>
      <c r="H257" s="12"/>
    </row>
    <row r="258" spans="2:8">
      <c r="B258" s="348" t="s">
        <v>141</v>
      </c>
      <c r="C258" s="349"/>
      <c r="D258" s="349"/>
      <c r="E258" s="92"/>
      <c r="F258" s="66"/>
      <c r="G258" s="112"/>
      <c r="H258" s="12"/>
    </row>
    <row r="259" spans="2:8">
      <c r="B259" s="339" t="s">
        <v>148</v>
      </c>
      <c r="C259" s="340"/>
      <c r="D259" s="340"/>
      <c r="E259" s="96"/>
      <c r="F259" s="67"/>
      <c r="G259" s="113"/>
      <c r="H259" s="12"/>
    </row>
    <row r="260" spans="2:8">
      <c r="B260" s="339" t="s">
        <v>147</v>
      </c>
      <c r="C260" s="340"/>
      <c r="D260" s="340"/>
      <c r="E260" s="96"/>
      <c r="F260" s="67"/>
      <c r="G260" s="113"/>
      <c r="H260" s="12"/>
    </row>
    <row r="261" spans="2:8">
      <c r="B261" s="339" t="s">
        <v>164</v>
      </c>
      <c r="C261" s="340"/>
      <c r="D261" s="340"/>
      <c r="E261" s="96"/>
      <c r="F261" s="67"/>
      <c r="G261" s="113"/>
      <c r="H261" s="12"/>
    </row>
    <row r="262" spans="2:8">
      <c r="B262" s="339" t="s">
        <v>165</v>
      </c>
      <c r="C262" s="340"/>
      <c r="D262" s="340"/>
      <c r="E262" s="96"/>
      <c r="F262" s="67"/>
      <c r="G262" s="113"/>
      <c r="H262" s="12"/>
    </row>
    <row r="263" spans="2:8">
      <c r="B263" s="339" t="s">
        <v>166</v>
      </c>
      <c r="C263" s="340"/>
      <c r="D263" s="340"/>
      <c r="E263" s="96"/>
      <c r="F263" s="67"/>
      <c r="G263" s="113"/>
      <c r="H263" s="12"/>
    </row>
    <row r="264" spans="2:8">
      <c r="B264" s="345" t="s">
        <v>167</v>
      </c>
      <c r="C264" s="346"/>
      <c r="D264" s="346"/>
      <c r="E264" s="18"/>
      <c r="F264" s="68"/>
      <c r="G264" s="114"/>
      <c r="H264" s="12"/>
    </row>
    <row r="265" spans="2:8">
      <c r="B265" s="351" t="s">
        <v>150</v>
      </c>
      <c r="C265" s="351"/>
      <c r="D265" s="352"/>
      <c r="E265" s="18"/>
      <c r="F265" s="68"/>
      <c r="G265" s="114"/>
      <c r="H265" s="12"/>
    </row>
    <row r="266" spans="2:8">
      <c r="B266" s="348" t="s">
        <v>168</v>
      </c>
      <c r="C266" s="349"/>
      <c r="D266" s="349"/>
      <c r="E266" s="92"/>
      <c r="F266" s="66"/>
      <c r="G266" s="112"/>
      <c r="H266" s="12"/>
    </row>
    <row r="267" spans="2:8">
      <c r="B267" s="339" t="s">
        <v>169</v>
      </c>
      <c r="C267" s="340"/>
      <c r="D267" s="340"/>
      <c r="E267" s="96"/>
      <c r="F267" s="67"/>
      <c r="G267" s="113"/>
      <c r="H267" s="12"/>
    </row>
    <row r="268" spans="2:8">
      <c r="B268" s="345" t="s">
        <v>170</v>
      </c>
      <c r="C268" s="346"/>
      <c r="D268" s="346"/>
      <c r="E268" s="18"/>
      <c r="F268" s="68"/>
      <c r="G268" s="114"/>
      <c r="H268" s="12"/>
    </row>
    <row r="269" spans="2:8">
      <c r="B269" s="347" t="s">
        <v>126</v>
      </c>
      <c r="C269" s="347"/>
      <c r="D269" s="301"/>
      <c r="E269" s="14"/>
      <c r="F269" s="64"/>
      <c r="G269" s="116"/>
      <c r="H269" s="12"/>
    </row>
    <row r="270" spans="2:8">
      <c r="B270" s="350" t="s">
        <v>515</v>
      </c>
      <c r="C270" s="350"/>
      <c r="D270" s="350"/>
      <c r="E270" s="73"/>
      <c r="F270" s="115"/>
      <c r="G270" s="116"/>
      <c r="H270" s="12"/>
    </row>
    <row r="271" spans="2:8">
      <c r="B271" s="347" t="s">
        <v>63</v>
      </c>
      <c r="C271" s="347"/>
      <c r="D271" s="301"/>
      <c r="E271" s="14"/>
      <c r="F271" s="64"/>
      <c r="G271" s="116"/>
      <c r="H271" s="12"/>
    </row>
    <row r="272" spans="2:8">
      <c r="B272" s="347" t="s">
        <v>149</v>
      </c>
      <c r="C272" s="347"/>
      <c r="D272" s="301"/>
      <c r="E272" s="14"/>
      <c r="F272" s="64"/>
      <c r="G272" s="116"/>
      <c r="H272" s="12"/>
    </row>
    <row r="273" spans="1:9">
      <c r="B273" s="301" t="s">
        <v>140</v>
      </c>
      <c r="C273" s="302"/>
      <c r="D273" s="303"/>
      <c r="E273" s="14"/>
      <c r="F273" s="64"/>
      <c r="G273" s="116"/>
      <c r="H273" s="12"/>
    </row>
    <row r="274" spans="1:9">
      <c r="B274" s="348" t="s">
        <v>516</v>
      </c>
      <c r="C274" s="349"/>
      <c r="D274" s="349"/>
      <c r="E274" s="92"/>
      <c r="F274" s="66"/>
      <c r="G274" s="112"/>
      <c r="H274" s="12"/>
    </row>
    <row r="275" spans="1:9">
      <c r="B275" s="339" t="s">
        <v>517</v>
      </c>
      <c r="C275" s="340"/>
      <c r="D275" s="340"/>
      <c r="E275" s="96"/>
      <c r="F275" s="67"/>
      <c r="G275" s="113"/>
      <c r="H275" s="12"/>
    </row>
    <row r="276" spans="1:9">
      <c r="B276" s="347" t="s">
        <v>150</v>
      </c>
      <c r="C276" s="347"/>
      <c r="D276" s="301"/>
      <c r="E276" s="14"/>
      <c r="F276" s="64"/>
      <c r="G276" s="116"/>
      <c r="H276" s="12"/>
    </row>
    <row r="277" spans="1:9">
      <c r="B277" s="348" t="s">
        <v>518</v>
      </c>
      <c r="C277" s="349"/>
      <c r="D277" s="349"/>
      <c r="E277" s="92"/>
      <c r="F277" s="66"/>
      <c r="G277" s="112"/>
      <c r="H277" s="12"/>
    </row>
    <row r="278" spans="1:9">
      <c r="B278" s="339" t="s">
        <v>523</v>
      </c>
      <c r="C278" s="340"/>
      <c r="D278" s="340"/>
      <c r="E278" s="96"/>
      <c r="F278" s="67"/>
      <c r="G278" s="113"/>
      <c r="H278" s="12"/>
    </row>
    <row r="279" spans="1:9">
      <c r="B279" s="347" t="s">
        <v>126</v>
      </c>
      <c r="C279" s="347"/>
      <c r="D279" s="301"/>
      <c r="E279" s="14"/>
      <c r="F279" s="64"/>
      <c r="G279" s="116"/>
      <c r="H279" s="12"/>
    </row>
    <row r="280" spans="1:9">
      <c r="B280" s="99"/>
      <c r="C280" s="100"/>
      <c r="D280" s="100"/>
      <c r="E280" s="104"/>
      <c r="F280" s="95"/>
      <c r="G280" s="105"/>
      <c r="H280" s="12"/>
    </row>
    <row r="281" spans="1:9">
      <c r="B281" s="310" t="s">
        <v>519</v>
      </c>
      <c r="C281" s="310"/>
      <c r="D281" s="310"/>
      <c r="E281" s="14">
        <f>E256+E276</f>
        <v>0</v>
      </c>
      <c r="F281" s="14"/>
      <c r="G281" s="14">
        <f>G256+G276</f>
        <v>0</v>
      </c>
      <c r="H281" s="12"/>
    </row>
    <row r="282" spans="1:9">
      <c r="B282" s="333" t="s">
        <v>124</v>
      </c>
      <c r="C282" s="334"/>
      <c r="D282" s="335"/>
      <c r="E282" s="96"/>
      <c r="F282" s="96"/>
      <c r="G282" s="97"/>
      <c r="H282" s="9"/>
      <c r="I282" s="12"/>
    </row>
    <row r="283" spans="1:9">
      <c r="B283" s="333" t="s">
        <v>125</v>
      </c>
      <c r="C283" s="334"/>
      <c r="D283" s="335"/>
      <c r="E283" s="96"/>
      <c r="F283" s="96"/>
      <c r="G283" s="97"/>
      <c r="H283" s="9"/>
      <c r="I283" s="12"/>
    </row>
    <row r="284" spans="1:9" ht="15.75" customHeight="1">
      <c r="B284" s="321" t="s">
        <v>520</v>
      </c>
      <c r="C284" s="321"/>
      <c r="D284" s="321"/>
      <c r="E284" s="14">
        <f>E281+E282-E283</f>
        <v>0</v>
      </c>
      <c r="F284" s="14"/>
      <c r="G284" s="14">
        <f>G281+G282-G283</f>
        <v>0</v>
      </c>
      <c r="H284" s="9"/>
      <c r="I284" s="12"/>
    </row>
    <row r="285" spans="1:9">
      <c r="B285" s="94"/>
      <c r="C285" s="94"/>
      <c r="D285" s="94"/>
      <c r="E285" s="9"/>
      <c r="F285" s="30"/>
      <c r="G285" s="30"/>
      <c r="H285" s="9"/>
      <c r="I285" s="12"/>
    </row>
    <row r="286" spans="1:9">
      <c r="A286" s="1" t="s">
        <v>355</v>
      </c>
      <c r="B286" s="23" t="s">
        <v>356</v>
      </c>
      <c r="C286" s="9"/>
      <c r="D286" s="9"/>
      <c r="E286" s="9"/>
      <c r="F286" s="12"/>
      <c r="G286" s="9"/>
      <c r="H286" s="9"/>
      <c r="I286" s="12"/>
    </row>
    <row r="287" spans="1:9">
      <c r="A287" s="81" t="s">
        <v>357</v>
      </c>
      <c r="B287" s="23" t="s">
        <v>358</v>
      </c>
      <c r="C287" s="9"/>
      <c r="D287" s="9"/>
      <c r="E287" s="9"/>
      <c r="F287" s="106" t="s">
        <v>522</v>
      </c>
      <c r="G287" s="9"/>
      <c r="H287" s="9"/>
      <c r="I287" s="12"/>
    </row>
    <row r="288" spans="1:9">
      <c r="B288" s="2" t="s">
        <v>171</v>
      </c>
      <c r="C288" s="9"/>
      <c r="D288" s="9"/>
      <c r="E288" s="9"/>
      <c r="F288" s="160"/>
      <c r="G288" s="9"/>
      <c r="H288" s="9"/>
      <c r="I288" s="12"/>
    </row>
    <row r="289" spans="1:9">
      <c r="A289" s="2"/>
      <c r="B289" s="9"/>
      <c r="C289" s="9"/>
      <c r="D289" s="9"/>
      <c r="E289" s="9"/>
      <c r="F289" s="12"/>
      <c r="G289" s="9"/>
      <c r="H289" s="9"/>
      <c r="I289" s="12"/>
    </row>
    <row r="290" spans="1:9">
      <c r="A290" s="121" t="s">
        <v>521</v>
      </c>
      <c r="B290" s="23" t="s">
        <v>359</v>
      </c>
      <c r="C290" s="9"/>
      <c r="D290" s="9"/>
      <c r="E290" s="9"/>
      <c r="F290" s="106" t="s">
        <v>522</v>
      </c>
      <c r="G290" s="9"/>
      <c r="H290" s="9"/>
      <c r="I290" s="12"/>
    </row>
    <row r="291" spans="1:9">
      <c r="B291" s="2" t="s">
        <v>172</v>
      </c>
      <c r="C291" s="9"/>
      <c r="D291" s="9"/>
      <c r="E291" s="9"/>
      <c r="F291" s="160"/>
      <c r="G291" s="9"/>
      <c r="H291" s="9"/>
      <c r="I291" s="12"/>
    </row>
    <row r="292" spans="1:9" ht="15.6" customHeight="1">
      <c r="A292" s="2"/>
      <c r="B292" s="9"/>
      <c r="C292" s="9"/>
      <c r="D292" s="9"/>
      <c r="E292" s="9"/>
      <c r="F292" s="12"/>
      <c r="G292" s="9"/>
      <c r="H292" s="9"/>
      <c r="I292" s="12"/>
    </row>
  </sheetData>
  <mergeCells count="169">
    <mergeCell ref="B284:D284"/>
    <mergeCell ref="B272:D272"/>
    <mergeCell ref="B273:D273"/>
    <mergeCell ref="B274:D274"/>
    <mergeCell ref="B275:D275"/>
    <mergeCell ref="B49:F49"/>
    <mergeCell ref="B103:C103"/>
    <mergeCell ref="B104:C104"/>
    <mergeCell ref="B105:C105"/>
    <mergeCell ref="C54:F54"/>
    <mergeCell ref="C55:D55"/>
    <mergeCell ref="C56:D56"/>
    <mergeCell ref="D57:F57"/>
    <mergeCell ref="C58:F58"/>
    <mergeCell ref="C59:F59"/>
    <mergeCell ref="C60:F60"/>
    <mergeCell ref="C94:D94"/>
    <mergeCell ref="C95:D95"/>
    <mergeCell ref="C96:D96"/>
    <mergeCell ref="C97:D97"/>
    <mergeCell ref="B254:D254"/>
    <mergeCell ref="B255:D255"/>
    <mergeCell ref="B276:D276"/>
    <mergeCell ref="B277:D277"/>
    <mergeCell ref="B278:D278"/>
    <mergeCell ref="B279:D279"/>
    <mergeCell ref="B281:D281"/>
    <mergeCell ref="B282:D282"/>
    <mergeCell ref="B283:D283"/>
    <mergeCell ref="B270:D270"/>
    <mergeCell ref="B271:D271"/>
    <mergeCell ref="B265:D265"/>
    <mergeCell ref="B266:D266"/>
    <mergeCell ref="B267:D267"/>
    <mergeCell ref="B268:D268"/>
    <mergeCell ref="B269:D269"/>
    <mergeCell ref="B264:D264"/>
    <mergeCell ref="B256:D256"/>
    <mergeCell ref="B257:D257"/>
    <mergeCell ref="B258:D258"/>
    <mergeCell ref="B259:D259"/>
    <mergeCell ref="B260:D260"/>
    <mergeCell ref="B261:D261"/>
    <mergeCell ref="B262:D262"/>
    <mergeCell ref="B263:D263"/>
    <mergeCell ref="B220:D220"/>
    <mergeCell ref="B221:D221"/>
    <mergeCell ref="B218:D218"/>
    <mergeCell ref="B253:D253"/>
    <mergeCell ref="B222:D222"/>
    <mergeCell ref="B224:D224"/>
    <mergeCell ref="B235:D235"/>
    <mergeCell ref="B236:D236"/>
    <mergeCell ref="B240:D240"/>
    <mergeCell ref="B238:D238"/>
    <mergeCell ref="B241:D241"/>
    <mergeCell ref="B225:D225"/>
    <mergeCell ref="B226:D226"/>
    <mergeCell ref="B227:D227"/>
    <mergeCell ref="B228:D228"/>
    <mergeCell ref="B229:D229"/>
    <mergeCell ref="B231:D231"/>
    <mergeCell ref="B232:D232"/>
    <mergeCell ref="B233:D233"/>
    <mergeCell ref="B239:D239"/>
    <mergeCell ref="B208:C208"/>
    <mergeCell ref="B209:C209"/>
    <mergeCell ref="B200:D200"/>
    <mergeCell ref="B201:D201"/>
    <mergeCell ref="B213:D213"/>
    <mergeCell ref="B214:D214"/>
    <mergeCell ref="B215:D215"/>
    <mergeCell ref="B216:D216"/>
    <mergeCell ref="B219:D219"/>
    <mergeCell ref="B149:D149"/>
    <mergeCell ref="B202:D202"/>
    <mergeCell ref="B194:D194"/>
    <mergeCell ref="B195:D195"/>
    <mergeCell ref="B196:D196"/>
    <mergeCell ref="B197:D197"/>
    <mergeCell ref="B199:D199"/>
    <mergeCell ref="B207:C207"/>
    <mergeCell ref="B177:D177"/>
    <mergeCell ref="B166:D166"/>
    <mergeCell ref="B167:D167"/>
    <mergeCell ref="B168:D168"/>
    <mergeCell ref="B172:D172"/>
    <mergeCell ref="B173:D173"/>
    <mergeCell ref="B185:D185"/>
    <mergeCell ref="B193:D193"/>
    <mergeCell ref="B178:D178"/>
    <mergeCell ref="B180:D180"/>
    <mergeCell ref="B181:D181"/>
    <mergeCell ref="B182:D182"/>
    <mergeCell ref="B183:D183"/>
    <mergeCell ref="B184:D184"/>
    <mergeCell ref="B186:D186"/>
    <mergeCell ref="B187:D187"/>
    <mergeCell ref="B114:D114"/>
    <mergeCell ref="B115:D115"/>
    <mergeCell ref="B116:D116"/>
    <mergeCell ref="B117:D117"/>
    <mergeCell ref="B118:D118"/>
    <mergeCell ref="B119:D119"/>
    <mergeCell ref="B120:D120"/>
    <mergeCell ref="B163:D163"/>
    <mergeCell ref="B129:D129"/>
    <mergeCell ref="B130:D130"/>
    <mergeCell ref="B153:D153"/>
    <mergeCell ref="B160:D160"/>
    <mergeCell ref="B161:D161"/>
    <mergeCell ref="B162:D162"/>
    <mergeCell ref="B154:D154"/>
    <mergeCell ref="B155:D155"/>
    <mergeCell ref="B159:D159"/>
    <mergeCell ref="B156:D156"/>
    <mergeCell ref="B144:D144"/>
    <mergeCell ref="B146:D146"/>
    <mergeCell ref="B142:D142"/>
    <mergeCell ref="B143:D143"/>
    <mergeCell ref="B147:D147"/>
    <mergeCell ref="B148:D148"/>
    <mergeCell ref="B48:F48"/>
    <mergeCell ref="C52:F52"/>
    <mergeCell ref="C53:F53"/>
    <mergeCell ref="B92:E92"/>
    <mergeCell ref="B157:D157"/>
    <mergeCell ref="B158:D158"/>
    <mergeCell ref="B165:D165"/>
    <mergeCell ref="B134:D134"/>
    <mergeCell ref="B135:D135"/>
    <mergeCell ref="B136:D136"/>
    <mergeCell ref="B137:D137"/>
    <mergeCell ref="B138:D138"/>
    <mergeCell ref="B139:D139"/>
    <mergeCell ref="B140:D140"/>
    <mergeCell ref="B141:D141"/>
    <mergeCell ref="B123:D123"/>
    <mergeCell ref="B124:D124"/>
    <mergeCell ref="B125:D125"/>
    <mergeCell ref="B126:D126"/>
    <mergeCell ref="B127:D127"/>
    <mergeCell ref="B121:D121"/>
    <mergeCell ref="B122:D122"/>
    <mergeCell ref="B112:D112"/>
    <mergeCell ref="B113:D113"/>
    <mergeCell ref="B34:E34"/>
    <mergeCell ref="B35:E35"/>
    <mergeCell ref="B36:E36"/>
    <mergeCell ref="E39:F39"/>
    <mergeCell ref="E40:F40"/>
    <mergeCell ref="B7:E7"/>
    <mergeCell ref="A2:F2"/>
    <mergeCell ref="A4:F4"/>
    <mergeCell ref="B38:F38"/>
    <mergeCell ref="B9:F9"/>
    <mergeCell ref="A6:F6"/>
    <mergeCell ref="E12:F12"/>
    <mergeCell ref="E13:F13"/>
    <mergeCell ref="E11:F11"/>
    <mergeCell ref="B188:D188"/>
    <mergeCell ref="B189:D189"/>
    <mergeCell ref="B190:D190"/>
    <mergeCell ref="B191:D191"/>
    <mergeCell ref="B192:D192"/>
    <mergeCell ref="B179:D179"/>
    <mergeCell ref="B174:D174"/>
    <mergeCell ref="B175:D175"/>
    <mergeCell ref="B176:D176"/>
  </mergeCells>
  <printOptions horizontalCentered="1"/>
  <pageMargins left="0.23622047244094491" right="0.23622047244094491" top="0.23622047244094491" bottom="0.23622047244094491" header="0.43307086614173229" footer="0.62992125984251968"/>
  <pageSetup paperSize="9" scale="85" fitToHeight="7" orientation="portrait" r:id="rId1"/>
  <rowBreaks count="5" manualBreakCount="5">
    <brk id="62" max="6" man="1"/>
    <brk id="106" max="6" man="1"/>
    <brk id="158" max="6" man="1"/>
    <brk id="210" max="6" man="1"/>
    <brk id="264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578"/>
  <sheetViews>
    <sheetView view="pageBreakPreview" zoomScaleSheetLayoutView="100" workbookViewId="0"/>
  </sheetViews>
  <sheetFormatPr defaultColWidth="8.85546875" defaultRowHeight="15.75"/>
  <cols>
    <col min="1" max="1" width="6" style="3" customWidth="1"/>
    <col min="2" max="2" width="20" style="6" customWidth="1"/>
    <col min="3" max="3" width="13.140625" style="6" customWidth="1"/>
    <col min="4" max="4" width="12.5703125" style="6" customWidth="1"/>
    <col min="5" max="5" width="12.7109375" style="6" customWidth="1"/>
    <col min="6" max="6" width="16.42578125" style="6" customWidth="1"/>
    <col min="7" max="7" width="15" style="6" customWidth="1"/>
    <col min="8" max="8" width="14.28515625" style="6" customWidth="1"/>
    <col min="9" max="9" width="13.28515625" style="6" customWidth="1"/>
    <col min="10" max="10" width="13.42578125" style="6" customWidth="1"/>
    <col min="11" max="11" width="9" style="6" customWidth="1"/>
    <col min="12" max="16384" width="8.85546875" style="6"/>
  </cols>
  <sheetData>
    <row r="1" spans="1:11" ht="19.5" customHeight="1">
      <c r="A1" s="130" t="s">
        <v>360</v>
      </c>
      <c r="B1" s="23" t="s">
        <v>361</v>
      </c>
      <c r="C1" s="9"/>
      <c r="D1" s="9"/>
      <c r="E1" s="9"/>
      <c r="F1" s="12"/>
      <c r="G1" s="9"/>
      <c r="H1" s="9"/>
      <c r="I1" s="12"/>
      <c r="J1" s="12"/>
    </row>
    <row r="2" spans="1:11">
      <c r="B2" s="65" t="s">
        <v>173</v>
      </c>
      <c r="C2" s="9"/>
      <c r="D2" s="9"/>
      <c r="E2" s="9"/>
      <c r="F2" s="12"/>
      <c r="G2" s="9"/>
      <c r="H2" s="9"/>
      <c r="I2" s="12"/>
      <c r="J2" s="12"/>
    </row>
    <row r="3" spans="1:11">
      <c r="A3" s="21" t="s">
        <v>536</v>
      </c>
      <c r="B3" s="23" t="s">
        <v>362</v>
      </c>
      <c r="C3" s="9"/>
      <c r="D3" s="9"/>
      <c r="E3" s="9"/>
      <c r="F3" s="12"/>
      <c r="G3" s="9"/>
      <c r="H3" s="9"/>
      <c r="I3" s="12"/>
      <c r="J3" s="12"/>
    </row>
    <row r="4" spans="1:11" ht="14.45" customHeight="1">
      <c r="A4" s="30"/>
      <c r="B4" s="9"/>
      <c r="C4" s="9"/>
      <c r="D4" s="9"/>
      <c r="E4" s="9"/>
      <c r="F4" s="12"/>
      <c r="G4" s="9"/>
      <c r="H4" s="9"/>
      <c r="I4" s="12"/>
      <c r="J4" s="12"/>
    </row>
    <row r="5" spans="1:11" ht="35.25" customHeight="1">
      <c r="A5" s="311" t="s">
        <v>527</v>
      </c>
      <c r="B5" s="311"/>
      <c r="C5" s="311" t="s">
        <v>55</v>
      </c>
      <c r="D5" s="311"/>
      <c r="E5" s="311"/>
      <c r="F5" s="311"/>
      <c r="G5" s="311" t="s">
        <v>56</v>
      </c>
      <c r="H5" s="311"/>
      <c r="I5" s="311"/>
      <c r="J5" s="311"/>
      <c r="K5" s="311" t="s">
        <v>526</v>
      </c>
    </row>
    <row r="6" spans="1:11" ht="31.5">
      <c r="A6" s="311"/>
      <c r="B6" s="311"/>
      <c r="C6" s="90" t="s">
        <v>17</v>
      </c>
      <c r="D6" s="90" t="s">
        <v>174</v>
      </c>
      <c r="E6" s="90" t="s">
        <v>18</v>
      </c>
      <c r="F6" s="89" t="s">
        <v>175</v>
      </c>
      <c r="G6" s="90" t="s">
        <v>17</v>
      </c>
      <c r="H6" s="90" t="s">
        <v>174</v>
      </c>
      <c r="I6" s="90" t="s">
        <v>18</v>
      </c>
      <c r="J6" s="89" t="s">
        <v>175</v>
      </c>
      <c r="K6" s="311"/>
    </row>
    <row r="7" spans="1:11">
      <c r="A7" s="320" t="s">
        <v>176</v>
      </c>
      <c r="B7" s="320"/>
      <c r="C7" s="132"/>
      <c r="D7" s="132"/>
      <c r="E7" s="132"/>
      <c r="F7" s="132"/>
      <c r="G7" s="132"/>
      <c r="H7" s="132"/>
      <c r="I7" s="132"/>
      <c r="J7" s="132"/>
      <c r="K7" s="132"/>
    </row>
    <row r="8" spans="1:11">
      <c r="A8" s="365" t="s">
        <v>529</v>
      </c>
      <c r="B8" s="365"/>
      <c r="C8" s="132"/>
      <c r="D8" s="132"/>
      <c r="E8" s="132"/>
      <c r="F8" s="133"/>
      <c r="G8" s="132"/>
      <c r="H8" s="132"/>
      <c r="I8" s="132"/>
      <c r="J8" s="132"/>
      <c r="K8" s="132"/>
    </row>
    <row r="9" spans="1:11">
      <c r="A9" s="366" t="s">
        <v>177</v>
      </c>
      <c r="B9" s="366"/>
      <c r="C9" s="132"/>
      <c r="D9" s="132"/>
      <c r="E9" s="132">
        <f t="shared" ref="E9:E14" si="0">C9+D9</f>
        <v>0</v>
      </c>
      <c r="F9" s="133" t="e">
        <f>E9/'MGT-7 (Points I to V)'!$E$174*100</f>
        <v>#DIV/0!</v>
      </c>
      <c r="G9" s="132"/>
      <c r="H9" s="132"/>
      <c r="I9" s="132">
        <f t="shared" ref="I9:I14" si="1">G9+H9</f>
        <v>0</v>
      </c>
      <c r="J9" s="133" t="e">
        <f>I9/'MGT-7 (Points I to V)'!$E$192</f>
        <v>#DIV/0!</v>
      </c>
      <c r="K9" s="133" t="e">
        <f>F9-J9</f>
        <v>#DIV/0!</v>
      </c>
    </row>
    <row r="10" spans="1:11">
      <c r="A10" s="366" t="s">
        <v>178</v>
      </c>
      <c r="B10" s="366"/>
      <c r="C10" s="132"/>
      <c r="D10" s="132"/>
      <c r="E10" s="132">
        <f t="shared" si="0"/>
        <v>0</v>
      </c>
      <c r="F10" s="133" t="e">
        <f>E10/'MGT-7 (Points I to V)'!$E$174*100</f>
        <v>#DIV/0!</v>
      </c>
      <c r="G10" s="132"/>
      <c r="H10" s="132"/>
      <c r="I10" s="132">
        <f t="shared" si="1"/>
        <v>0</v>
      </c>
      <c r="J10" s="133" t="e">
        <f>I10/'MGT-7 (Points I to V)'!$E$192</f>
        <v>#DIV/0!</v>
      </c>
      <c r="K10" s="133" t="e">
        <f t="shared" ref="K10:K14" si="2">F10-J10</f>
        <v>#DIV/0!</v>
      </c>
    </row>
    <row r="11" spans="1:11">
      <c r="A11" s="366" t="s">
        <v>179</v>
      </c>
      <c r="B11" s="366"/>
      <c r="C11" s="132"/>
      <c r="D11" s="132"/>
      <c r="E11" s="132">
        <f t="shared" si="0"/>
        <v>0</v>
      </c>
      <c r="F11" s="133" t="e">
        <f>E11/'MGT-7 (Points I to V)'!$E$174*100</f>
        <v>#DIV/0!</v>
      </c>
      <c r="G11" s="132"/>
      <c r="H11" s="132"/>
      <c r="I11" s="132">
        <f t="shared" si="1"/>
        <v>0</v>
      </c>
      <c r="J11" s="133" t="e">
        <f>I11/'MGT-7 (Points I to V)'!$E$192</f>
        <v>#DIV/0!</v>
      </c>
      <c r="K11" s="133" t="e">
        <f t="shared" si="2"/>
        <v>#DIV/0!</v>
      </c>
    </row>
    <row r="12" spans="1:11">
      <c r="A12" s="366" t="s">
        <v>180</v>
      </c>
      <c r="B12" s="366"/>
      <c r="C12" s="132"/>
      <c r="D12" s="132"/>
      <c r="E12" s="132">
        <f t="shared" si="0"/>
        <v>0</v>
      </c>
      <c r="F12" s="133" t="e">
        <f>E12/'MGT-7 (Points I to V)'!$E$174*100</f>
        <v>#DIV/0!</v>
      </c>
      <c r="G12" s="132"/>
      <c r="H12" s="132"/>
      <c r="I12" s="132">
        <f t="shared" si="1"/>
        <v>0</v>
      </c>
      <c r="J12" s="133" t="e">
        <f>I12/'MGT-7 (Points I to V)'!$E$192</f>
        <v>#DIV/0!</v>
      </c>
      <c r="K12" s="133" t="e">
        <f t="shared" si="2"/>
        <v>#DIV/0!</v>
      </c>
    </row>
    <row r="13" spans="1:11">
      <c r="A13" s="366" t="s">
        <v>181</v>
      </c>
      <c r="B13" s="366"/>
      <c r="C13" s="132"/>
      <c r="D13" s="132"/>
      <c r="E13" s="132">
        <f t="shared" si="0"/>
        <v>0</v>
      </c>
      <c r="F13" s="133" t="e">
        <f>E13/'MGT-7 (Points I to V)'!$E$174*100</f>
        <v>#DIV/0!</v>
      </c>
      <c r="G13" s="132"/>
      <c r="H13" s="132"/>
      <c r="I13" s="132">
        <f t="shared" si="1"/>
        <v>0</v>
      </c>
      <c r="J13" s="133" t="e">
        <f>I13/'MGT-7 (Points I to V)'!$E$192</f>
        <v>#DIV/0!</v>
      </c>
      <c r="K13" s="133" t="e">
        <f t="shared" si="2"/>
        <v>#DIV/0!</v>
      </c>
    </row>
    <row r="14" spans="1:11">
      <c r="A14" s="366" t="s">
        <v>182</v>
      </c>
      <c r="B14" s="366"/>
      <c r="C14" s="132"/>
      <c r="D14" s="132"/>
      <c r="E14" s="132">
        <f t="shared" si="0"/>
        <v>0</v>
      </c>
      <c r="F14" s="133" t="e">
        <f>E14/'MGT-7 (Points I to V)'!$E$174*100</f>
        <v>#DIV/0!</v>
      </c>
      <c r="G14" s="132"/>
      <c r="H14" s="132"/>
      <c r="I14" s="132">
        <f t="shared" si="1"/>
        <v>0</v>
      </c>
      <c r="J14" s="133" t="e">
        <f>I14/'MGT-7 (Points I to V)'!$E$192</f>
        <v>#DIV/0!</v>
      </c>
      <c r="K14" s="133" t="e">
        <f t="shared" si="2"/>
        <v>#DIV/0!</v>
      </c>
    </row>
    <row r="15" spans="1:11">
      <c r="A15" s="380"/>
      <c r="B15" s="380"/>
      <c r="C15" s="132"/>
      <c r="D15" s="132"/>
      <c r="E15" s="132"/>
      <c r="F15" s="133"/>
      <c r="G15" s="132"/>
      <c r="H15" s="132"/>
      <c r="I15" s="132"/>
      <c r="J15" s="133"/>
      <c r="K15" s="132"/>
    </row>
    <row r="16" spans="1:11">
      <c r="A16" s="365" t="s">
        <v>528</v>
      </c>
      <c r="B16" s="365"/>
      <c r="C16" s="132"/>
      <c r="D16" s="132"/>
      <c r="E16" s="132"/>
      <c r="F16" s="133"/>
      <c r="G16" s="132"/>
      <c r="H16" s="132"/>
      <c r="I16" s="132"/>
      <c r="J16" s="133"/>
      <c r="K16" s="132"/>
    </row>
    <row r="17" spans="1:11">
      <c r="A17" s="366" t="s">
        <v>530</v>
      </c>
      <c r="B17" s="366"/>
      <c r="C17" s="132"/>
      <c r="D17" s="132"/>
      <c r="E17" s="132">
        <f>C17+D17</f>
        <v>0</v>
      </c>
      <c r="F17" s="133" t="e">
        <f>E17/'MGT-7 (Points I to V)'!$E$174*100</f>
        <v>#DIV/0!</v>
      </c>
      <c r="G17" s="132"/>
      <c r="H17" s="132"/>
      <c r="I17" s="132">
        <f>G17+H17</f>
        <v>0</v>
      </c>
      <c r="J17" s="133" t="e">
        <f>I17/'MGT-7 (Points I to V)'!$E$192</f>
        <v>#DIV/0!</v>
      </c>
      <c r="K17" s="133" t="e">
        <f t="shared" ref="K17:K21" si="3">F17-J17</f>
        <v>#DIV/0!</v>
      </c>
    </row>
    <row r="18" spans="1:11">
      <c r="A18" s="366" t="s">
        <v>531</v>
      </c>
      <c r="B18" s="366"/>
      <c r="C18" s="132"/>
      <c r="D18" s="132"/>
      <c r="E18" s="132">
        <f>C18+D18</f>
        <v>0</v>
      </c>
      <c r="F18" s="133" t="e">
        <f>E18/'MGT-7 (Points I to V)'!$E$174*100</f>
        <v>#DIV/0!</v>
      </c>
      <c r="G18" s="132"/>
      <c r="H18" s="132"/>
      <c r="I18" s="132">
        <f>G18+H18</f>
        <v>0</v>
      </c>
      <c r="J18" s="133" t="e">
        <f>I18/'MGT-7 (Points I to V)'!$E$192</f>
        <v>#DIV/0!</v>
      </c>
      <c r="K18" s="133" t="e">
        <f t="shared" si="3"/>
        <v>#DIV/0!</v>
      </c>
    </row>
    <row r="19" spans="1:11">
      <c r="A19" s="366" t="s">
        <v>532</v>
      </c>
      <c r="B19" s="366"/>
      <c r="C19" s="132"/>
      <c r="D19" s="132"/>
      <c r="E19" s="132">
        <f>C19+D19</f>
        <v>0</v>
      </c>
      <c r="F19" s="133" t="e">
        <f>E19/'MGT-7 (Points I to V)'!$E$174*100</f>
        <v>#DIV/0!</v>
      </c>
      <c r="G19" s="132"/>
      <c r="H19" s="132"/>
      <c r="I19" s="132">
        <f>G19+H19</f>
        <v>0</v>
      </c>
      <c r="J19" s="133" t="e">
        <f>I19/'MGT-7 (Points I to V)'!$E$192</f>
        <v>#DIV/0!</v>
      </c>
      <c r="K19" s="133" t="e">
        <f t="shared" si="3"/>
        <v>#DIV/0!</v>
      </c>
    </row>
    <row r="20" spans="1:11" ht="15.75" customHeight="1">
      <c r="A20" s="366" t="s">
        <v>533</v>
      </c>
      <c r="B20" s="366"/>
      <c r="C20" s="132"/>
      <c r="D20" s="132"/>
      <c r="E20" s="132">
        <f>C20+D20</f>
        <v>0</v>
      </c>
      <c r="F20" s="133" t="e">
        <f>E20/'MGT-7 (Points I to V)'!$E$174*100</f>
        <v>#DIV/0!</v>
      </c>
      <c r="G20" s="132"/>
      <c r="H20" s="132"/>
      <c r="I20" s="132">
        <f>G20+H20</f>
        <v>0</v>
      </c>
      <c r="J20" s="133" t="e">
        <f>I20/'MGT-7 (Points I to V)'!$E$192</f>
        <v>#DIV/0!</v>
      </c>
      <c r="K20" s="133" t="e">
        <f t="shared" si="3"/>
        <v>#DIV/0!</v>
      </c>
    </row>
    <row r="21" spans="1:11">
      <c r="A21" s="366" t="s">
        <v>534</v>
      </c>
      <c r="B21" s="366"/>
      <c r="C21" s="132"/>
      <c r="D21" s="132"/>
      <c r="E21" s="132">
        <f>C21+D21</f>
        <v>0</v>
      </c>
      <c r="F21" s="133" t="e">
        <f>E21/'MGT-7 (Points I to V)'!$E$174*100</f>
        <v>#DIV/0!</v>
      </c>
      <c r="G21" s="132"/>
      <c r="H21" s="132"/>
      <c r="I21" s="132">
        <f>G21+H21</f>
        <v>0</v>
      </c>
      <c r="J21" s="133" t="e">
        <f>I21/'MGT-7 (Points I to V)'!$E$192</f>
        <v>#DIV/0!</v>
      </c>
      <c r="K21" s="133" t="e">
        <f t="shared" si="3"/>
        <v>#DIV/0!</v>
      </c>
    </row>
    <row r="22" spans="1:11" ht="33.75" customHeight="1">
      <c r="A22" s="320" t="s">
        <v>183</v>
      </c>
      <c r="B22" s="320"/>
      <c r="C22" s="134">
        <f t="shared" ref="C22:K22" si="4">SUM(C9:C21)</f>
        <v>0</v>
      </c>
      <c r="D22" s="134">
        <f t="shared" si="4"/>
        <v>0</v>
      </c>
      <c r="E22" s="134">
        <f t="shared" si="4"/>
        <v>0</v>
      </c>
      <c r="F22" s="135" t="e">
        <f t="shared" si="4"/>
        <v>#DIV/0!</v>
      </c>
      <c r="G22" s="134">
        <f t="shared" si="4"/>
        <v>0</v>
      </c>
      <c r="H22" s="134">
        <f t="shared" si="4"/>
        <v>0</v>
      </c>
      <c r="I22" s="134">
        <f t="shared" si="4"/>
        <v>0</v>
      </c>
      <c r="J22" s="135" t="e">
        <f t="shared" si="4"/>
        <v>#DIV/0!</v>
      </c>
      <c r="K22" s="135" t="e">
        <f t="shared" si="4"/>
        <v>#DIV/0!</v>
      </c>
    </row>
    <row r="23" spans="1:11">
      <c r="A23" s="268"/>
      <c r="B23" s="268"/>
      <c r="C23" s="15"/>
      <c r="D23" s="15"/>
      <c r="E23" s="15"/>
      <c r="F23" s="15"/>
      <c r="G23" s="15"/>
      <c r="H23" s="15"/>
      <c r="I23" s="15"/>
      <c r="J23" s="15"/>
      <c r="K23" s="15"/>
    </row>
    <row r="24" spans="1:11">
      <c r="A24" s="320" t="s">
        <v>184</v>
      </c>
      <c r="B24" s="320"/>
      <c r="C24" s="15"/>
      <c r="D24" s="15"/>
      <c r="E24" s="15"/>
      <c r="F24" s="15"/>
      <c r="G24" s="15"/>
      <c r="H24" s="15"/>
      <c r="I24" s="15"/>
      <c r="J24" s="15"/>
      <c r="K24" s="15"/>
    </row>
    <row r="25" spans="1:11">
      <c r="A25" s="365" t="s">
        <v>185</v>
      </c>
      <c r="B25" s="365"/>
      <c r="C25" s="15"/>
      <c r="D25" s="15"/>
      <c r="E25" s="15"/>
      <c r="F25" s="15"/>
      <c r="G25" s="15"/>
      <c r="H25" s="15"/>
      <c r="I25" s="15"/>
      <c r="J25" s="15"/>
      <c r="K25" s="15"/>
    </row>
    <row r="26" spans="1:11">
      <c r="A26" s="366" t="s">
        <v>186</v>
      </c>
      <c r="B26" s="366"/>
      <c r="C26" s="15"/>
      <c r="D26" s="15"/>
      <c r="E26" s="132">
        <f t="shared" ref="E26:E34" si="5">C26+D26</f>
        <v>0</v>
      </c>
      <c r="F26" s="133" t="e">
        <f>E26/'MGT-7 (Points I to V)'!$E$174*100</f>
        <v>#DIV/0!</v>
      </c>
      <c r="G26" s="15"/>
      <c r="H26" s="15"/>
      <c r="I26" s="132">
        <f t="shared" ref="I26:I34" si="6">G26+H26</f>
        <v>0</v>
      </c>
      <c r="J26" s="133" t="e">
        <f>I26/'MGT-7 (Points I to V)'!$E$192</f>
        <v>#DIV/0!</v>
      </c>
      <c r="K26" s="133" t="e">
        <f t="shared" ref="K26:K34" si="7">F26-J26</f>
        <v>#DIV/0!</v>
      </c>
    </row>
    <row r="27" spans="1:11">
      <c r="A27" s="366" t="s">
        <v>187</v>
      </c>
      <c r="B27" s="366"/>
      <c r="C27" s="15"/>
      <c r="D27" s="15"/>
      <c r="E27" s="132">
        <f t="shared" si="5"/>
        <v>0</v>
      </c>
      <c r="F27" s="133" t="e">
        <f>E27/'MGT-7 (Points I to V)'!$E$174*100</f>
        <v>#DIV/0!</v>
      </c>
      <c r="G27" s="15"/>
      <c r="H27" s="15"/>
      <c r="I27" s="132">
        <f t="shared" si="6"/>
        <v>0</v>
      </c>
      <c r="J27" s="133" t="e">
        <f>I27/'MGT-7 (Points I to V)'!$E$192</f>
        <v>#DIV/0!</v>
      </c>
      <c r="K27" s="133" t="e">
        <f t="shared" si="7"/>
        <v>#DIV/0!</v>
      </c>
    </row>
    <row r="28" spans="1:11">
      <c r="A28" s="366" t="s">
        <v>188</v>
      </c>
      <c r="B28" s="366"/>
      <c r="C28" s="15"/>
      <c r="D28" s="15"/>
      <c r="E28" s="132">
        <f t="shared" si="5"/>
        <v>0</v>
      </c>
      <c r="F28" s="133" t="e">
        <f>E28/'MGT-7 (Points I to V)'!$E$174*100</f>
        <v>#DIV/0!</v>
      </c>
      <c r="G28" s="15"/>
      <c r="H28" s="15"/>
      <c r="I28" s="132">
        <f t="shared" si="6"/>
        <v>0</v>
      </c>
      <c r="J28" s="133" t="e">
        <f>I28/'MGT-7 (Points I to V)'!$E$192</f>
        <v>#DIV/0!</v>
      </c>
      <c r="K28" s="133" t="e">
        <f t="shared" si="7"/>
        <v>#DIV/0!</v>
      </c>
    </row>
    <row r="29" spans="1:11">
      <c r="A29" s="366" t="s">
        <v>189</v>
      </c>
      <c r="B29" s="366"/>
      <c r="C29" s="15"/>
      <c r="D29" s="15"/>
      <c r="E29" s="132">
        <f t="shared" si="5"/>
        <v>0</v>
      </c>
      <c r="F29" s="133" t="e">
        <f>E29/'MGT-7 (Points I to V)'!$E$174*100</f>
        <v>#DIV/0!</v>
      </c>
      <c r="G29" s="15"/>
      <c r="H29" s="15"/>
      <c r="I29" s="132">
        <f t="shared" si="6"/>
        <v>0</v>
      </c>
      <c r="J29" s="133" t="e">
        <f>I29/'MGT-7 (Points I to V)'!$E$192</f>
        <v>#DIV/0!</v>
      </c>
      <c r="K29" s="133" t="e">
        <f t="shared" si="7"/>
        <v>#DIV/0!</v>
      </c>
    </row>
    <row r="30" spans="1:11">
      <c r="A30" s="366" t="s">
        <v>190</v>
      </c>
      <c r="B30" s="366"/>
      <c r="C30" s="15"/>
      <c r="D30" s="15"/>
      <c r="E30" s="132">
        <f t="shared" si="5"/>
        <v>0</v>
      </c>
      <c r="F30" s="133" t="e">
        <f>E30/'MGT-7 (Points I to V)'!$E$174*100</f>
        <v>#DIV/0!</v>
      </c>
      <c r="G30" s="15"/>
      <c r="H30" s="15"/>
      <c r="I30" s="132">
        <f t="shared" si="6"/>
        <v>0</v>
      </c>
      <c r="J30" s="133" t="e">
        <f>I30/'MGT-7 (Points I to V)'!$E$192</f>
        <v>#DIV/0!</v>
      </c>
      <c r="K30" s="133" t="e">
        <f t="shared" si="7"/>
        <v>#DIV/0!</v>
      </c>
    </row>
    <row r="31" spans="1:11">
      <c r="A31" s="366" t="s">
        <v>191</v>
      </c>
      <c r="B31" s="366"/>
      <c r="C31" s="15"/>
      <c r="D31" s="15"/>
      <c r="E31" s="132">
        <f t="shared" si="5"/>
        <v>0</v>
      </c>
      <c r="F31" s="133" t="e">
        <f>E31/'MGT-7 (Points I to V)'!$E$174*100</f>
        <v>#DIV/0!</v>
      </c>
      <c r="G31" s="15"/>
      <c r="H31" s="15"/>
      <c r="I31" s="132">
        <f t="shared" si="6"/>
        <v>0</v>
      </c>
      <c r="J31" s="133" t="e">
        <f>I31/'MGT-7 (Points I to V)'!$E$192</f>
        <v>#DIV/0!</v>
      </c>
      <c r="K31" s="133" t="e">
        <f t="shared" si="7"/>
        <v>#DIV/0!</v>
      </c>
    </row>
    <row r="32" spans="1:11">
      <c r="A32" s="366" t="s">
        <v>192</v>
      </c>
      <c r="B32" s="366"/>
      <c r="C32" s="15"/>
      <c r="D32" s="15"/>
      <c r="E32" s="132">
        <f t="shared" si="5"/>
        <v>0</v>
      </c>
      <c r="F32" s="133" t="e">
        <f>E32/'MGT-7 (Points I to V)'!$E$174*100</f>
        <v>#DIV/0!</v>
      </c>
      <c r="G32" s="15"/>
      <c r="H32" s="15"/>
      <c r="I32" s="132">
        <f t="shared" si="6"/>
        <v>0</v>
      </c>
      <c r="J32" s="133" t="e">
        <f>I32/'MGT-7 (Points I to V)'!$E$192</f>
        <v>#DIV/0!</v>
      </c>
      <c r="K32" s="133" t="e">
        <f t="shared" si="7"/>
        <v>#DIV/0!</v>
      </c>
    </row>
    <row r="33" spans="1:11">
      <c r="A33" s="366" t="s">
        <v>193</v>
      </c>
      <c r="B33" s="366"/>
      <c r="C33" s="15"/>
      <c r="D33" s="15"/>
      <c r="E33" s="132">
        <f t="shared" si="5"/>
        <v>0</v>
      </c>
      <c r="F33" s="133" t="e">
        <f>E33/'MGT-7 (Points I to V)'!$E$174*100</f>
        <v>#DIV/0!</v>
      </c>
      <c r="G33" s="15"/>
      <c r="H33" s="15"/>
      <c r="I33" s="132">
        <f t="shared" si="6"/>
        <v>0</v>
      </c>
      <c r="J33" s="133" t="e">
        <f>I33/'MGT-7 (Points I to V)'!$E$192</f>
        <v>#DIV/0!</v>
      </c>
      <c r="K33" s="133" t="e">
        <f t="shared" si="7"/>
        <v>#DIV/0!</v>
      </c>
    </row>
    <row r="34" spans="1:11">
      <c r="A34" s="366" t="s">
        <v>194</v>
      </c>
      <c r="B34" s="366"/>
      <c r="C34" s="15"/>
      <c r="D34" s="15"/>
      <c r="E34" s="132">
        <f t="shared" si="5"/>
        <v>0</v>
      </c>
      <c r="F34" s="133" t="e">
        <f>E34/'MGT-7 (Points I to V)'!$E$174*100</f>
        <v>#DIV/0!</v>
      </c>
      <c r="G34" s="15"/>
      <c r="H34" s="15"/>
      <c r="I34" s="132">
        <f t="shared" si="6"/>
        <v>0</v>
      </c>
      <c r="J34" s="133" t="e">
        <f>I34/'MGT-7 (Points I to V)'!$E$192</f>
        <v>#DIV/0!</v>
      </c>
      <c r="K34" s="133" t="e">
        <f t="shared" si="7"/>
        <v>#DIV/0!</v>
      </c>
    </row>
    <row r="35" spans="1:11" ht="15.75" customHeight="1">
      <c r="A35" s="365" t="s">
        <v>195</v>
      </c>
      <c r="B35" s="365"/>
      <c r="C35" s="15">
        <f t="shared" ref="C35:K35" si="8">SUM(C26:C34)</f>
        <v>0</v>
      </c>
      <c r="D35" s="15">
        <f t="shared" si="8"/>
        <v>0</v>
      </c>
      <c r="E35" s="15">
        <f t="shared" si="8"/>
        <v>0</v>
      </c>
      <c r="F35" s="136" t="e">
        <f t="shared" si="8"/>
        <v>#DIV/0!</v>
      </c>
      <c r="G35" s="15">
        <f t="shared" si="8"/>
        <v>0</v>
      </c>
      <c r="H35" s="15">
        <f t="shared" si="8"/>
        <v>0</v>
      </c>
      <c r="I35" s="15">
        <f t="shared" si="8"/>
        <v>0</v>
      </c>
      <c r="J35" s="136" t="e">
        <f t="shared" si="8"/>
        <v>#DIV/0!</v>
      </c>
      <c r="K35" s="136" t="e">
        <f t="shared" si="8"/>
        <v>#DIV/0!</v>
      </c>
    </row>
    <row r="36" spans="1:11">
      <c r="A36" s="268"/>
      <c r="B36" s="268"/>
      <c r="C36" s="15"/>
      <c r="D36" s="15"/>
      <c r="E36" s="15"/>
      <c r="F36" s="15"/>
      <c r="G36" s="15"/>
      <c r="H36" s="15"/>
      <c r="I36" s="15"/>
      <c r="J36" s="15"/>
      <c r="K36" s="15"/>
    </row>
    <row r="37" spans="1:11">
      <c r="A37" s="365" t="s">
        <v>196</v>
      </c>
      <c r="B37" s="365"/>
      <c r="C37" s="15"/>
      <c r="D37" s="15"/>
      <c r="E37" s="15"/>
      <c r="F37" s="15"/>
      <c r="G37" s="15"/>
      <c r="H37" s="15"/>
      <c r="I37" s="15"/>
      <c r="J37" s="15"/>
      <c r="K37" s="15"/>
    </row>
    <row r="38" spans="1:11">
      <c r="A38" s="387" t="s">
        <v>197</v>
      </c>
      <c r="B38" s="387"/>
      <c r="C38" s="15"/>
      <c r="D38" s="15"/>
      <c r="E38" s="15"/>
      <c r="F38" s="15"/>
      <c r="G38" s="15"/>
      <c r="H38" s="15"/>
      <c r="I38" s="15"/>
      <c r="J38" s="15"/>
      <c r="K38" s="15"/>
    </row>
    <row r="39" spans="1:11">
      <c r="A39" s="366" t="s">
        <v>198</v>
      </c>
      <c r="B39" s="366"/>
      <c r="C39" s="15"/>
      <c r="D39" s="15"/>
      <c r="E39" s="132">
        <f>C39+D39</f>
        <v>0</v>
      </c>
      <c r="F39" s="133" t="e">
        <f>E39/'MGT-7 (Points I to V)'!$E$174*100</f>
        <v>#DIV/0!</v>
      </c>
      <c r="G39" s="15"/>
      <c r="H39" s="15"/>
      <c r="I39" s="132">
        <f>G39+H39</f>
        <v>0</v>
      </c>
      <c r="J39" s="133" t="e">
        <f>I39/'MGT-7 (Points I to V)'!$E$192</f>
        <v>#DIV/0!</v>
      </c>
      <c r="K39" s="133" t="e">
        <f t="shared" ref="K39:K40" si="9">F39-J39</f>
        <v>#DIV/0!</v>
      </c>
    </row>
    <row r="40" spans="1:11">
      <c r="A40" s="366" t="s">
        <v>199</v>
      </c>
      <c r="B40" s="366"/>
      <c r="C40" s="15"/>
      <c r="D40" s="15"/>
      <c r="E40" s="132">
        <f>C40+D40</f>
        <v>0</v>
      </c>
      <c r="F40" s="133" t="e">
        <f>E40/'MGT-7 (Points I to V)'!$E$174*100</f>
        <v>#DIV/0!</v>
      </c>
      <c r="G40" s="15"/>
      <c r="H40" s="15"/>
      <c r="I40" s="132">
        <f>G40+H40</f>
        <v>0</v>
      </c>
      <c r="J40" s="133" t="e">
        <f>I40/'MGT-7 (Points I to V)'!$E$192</f>
        <v>#DIV/0!</v>
      </c>
      <c r="K40" s="133" t="e">
        <f t="shared" si="9"/>
        <v>#DIV/0!</v>
      </c>
    </row>
    <row r="41" spans="1:11">
      <c r="A41" s="387" t="s">
        <v>200</v>
      </c>
      <c r="B41" s="387"/>
      <c r="C41" s="15"/>
      <c r="D41" s="15"/>
      <c r="E41" s="15"/>
      <c r="F41" s="15"/>
      <c r="G41" s="15"/>
      <c r="H41" s="15"/>
      <c r="I41" s="15"/>
      <c r="J41" s="15"/>
      <c r="K41" s="15"/>
    </row>
    <row r="42" spans="1:11" ht="47.25" customHeight="1">
      <c r="A42" s="388" t="s">
        <v>201</v>
      </c>
      <c r="B42" s="388"/>
      <c r="C42" s="15"/>
      <c r="D42" s="15"/>
      <c r="E42" s="132">
        <f>C42+D42</f>
        <v>0</v>
      </c>
      <c r="F42" s="133" t="e">
        <f>E42/'MGT-7 (Points I to V)'!$E$174*100</f>
        <v>#DIV/0!</v>
      </c>
      <c r="G42" s="15"/>
      <c r="H42" s="15"/>
      <c r="I42" s="132">
        <f>G42+H42</f>
        <v>0</v>
      </c>
      <c r="J42" s="133" t="e">
        <f>I42/'MGT-7 (Points I to V)'!$E$192</f>
        <v>#DIV/0!</v>
      </c>
      <c r="K42" s="133" t="e">
        <f t="shared" ref="K42:K44" si="10">F42-J42</f>
        <v>#DIV/0!</v>
      </c>
    </row>
    <row r="43" spans="1:11" ht="63.75" customHeight="1">
      <c r="A43" s="388" t="s">
        <v>202</v>
      </c>
      <c r="B43" s="388"/>
      <c r="C43" s="15"/>
      <c r="D43" s="15"/>
      <c r="E43" s="132">
        <f>C43+D43</f>
        <v>0</v>
      </c>
      <c r="F43" s="133" t="e">
        <f>E43/'MGT-7 (Points I to V)'!$E$174*100</f>
        <v>#DIV/0!</v>
      </c>
      <c r="G43" s="15"/>
      <c r="H43" s="15"/>
      <c r="I43" s="132">
        <f>G43+H43</f>
        <v>0</v>
      </c>
      <c r="J43" s="133" t="e">
        <f>I43/'MGT-7 (Points I to V)'!$E$192</f>
        <v>#DIV/0!</v>
      </c>
      <c r="K43" s="133" t="e">
        <f t="shared" si="10"/>
        <v>#DIV/0!</v>
      </c>
    </row>
    <row r="44" spans="1:11">
      <c r="A44" s="387" t="s">
        <v>203</v>
      </c>
      <c r="B44" s="387"/>
      <c r="C44" s="15"/>
      <c r="D44" s="15"/>
      <c r="E44" s="132">
        <f>C44+D44</f>
        <v>0</v>
      </c>
      <c r="F44" s="133" t="e">
        <f>E44/'MGT-7 (Points I to V)'!$E$174*100</f>
        <v>#DIV/0!</v>
      </c>
      <c r="G44" s="15"/>
      <c r="H44" s="15"/>
      <c r="I44" s="132">
        <f>G44+H44</f>
        <v>0</v>
      </c>
      <c r="J44" s="133" t="e">
        <f>I44/'MGT-7 (Points I to V)'!$E$192</f>
        <v>#DIV/0!</v>
      </c>
      <c r="K44" s="133" t="e">
        <f t="shared" si="10"/>
        <v>#DIV/0!</v>
      </c>
    </row>
    <row r="45" spans="1:11">
      <c r="A45" s="320" t="s">
        <v>204</v>
      </c>
      <c r="B45" s="320"/>
      <c r="C45" s="15">
        <f t="shared" ref="C45:K45" si="11">C39+C40+C42+C43+C44</f>
        <v>0</v>
      </c>
      <c r="D45" s="15">
        <f t="shared" si="11"/>
        <v>0</v>
      </c>
      <c r="E45" s="15">
        <f t="shared" si="11"/>
        <v>0</v>
      </c>
      <c r="F45" s="136" t="e">
        <f t="shared" si="11"/>
        <v>#DIV/0!</v>
      </c>
      <c r="G45" s="15">
        <f t="shared" si="11"/>
        <v>0</v>
      </c>
      <c r="H45" s="15">
        <f t="shared" si="11"/>
        <v>0</v>
      </c>
      <c r="I45" s="15">
        <f t="shared" si="11"/>
        <v>0</v>
      </c>
      <c r="J45" s="136" t="e">
        <f t="shared" si="11"/>
        <v>#DIV/0!</v>
      </c>
      <c r="K45" s="136" t="e">
        <f t="shared" si="11"/>
        <v>#DIV/0!</v>
      </c>
    </row>
    <row r="46" spans="1:11">
      <c r="A46" s="377"/>
      <c r="B46" s="377"/>
      <c r="C46" s="15"/>
      <c r="D46" s="15"/>
      <c r="E46" s="15"/>
      <c r="F46" s="15"/>
      <c r="G46" s="15"/>
      <c r="H46" s="15"/>
      <c r="I46" s="15"/>
      <c r="J46" s="15"/>
      <c r="K46" s="15"/>
    </row>
    <row r="47" spans="1:11" ht="37.5" customHeight="1">
      <c r="A47" s="371" t="s">
        <v>205</v>
      </c>
      <c r="B47" s="372"/>
      <c r="C47" s="137">
        <f t="shared" ref="C47:K47" si="12">C35+C45</f>
        <v>0</v>
      </c>
      <c r="D47" s="137">
        <f t="shared" si="12"/>
        <v>0</v>
      </c>
      <c r="E47" s="137">
        <f t="shared" si="12"/>
        <v>0</v>
      </c>
      <c r="F47" s="135" t="e">
        <f t="shared" si="12"/>
        <v>#DIV/0!</v>
      </c>
      <c r="G47" s="137">
        <f t="shared" si="12"/>
        <v>0</v>
      </c>
      <c r="H47" s="137">
        <f t="shared" si="12"/>
        <v>0</v>
      </c>
      <c r="I47" s="137">
        <f t="shared" si="12"/>
        <v>0</v>
      </c>
      <c r="J47" s="135" t="e">
        <f t="shared" si="12"/>
        <v>#DIV/0!</v>
      </c>
      <c r="K47" s="135" t="e">
        <f t="shared" si="12"/>
        <v>#DIV/0!</v>
      </c>
    </row>
    <row r="48" spans="1:11" ht="21" customHeight="1">
      <c r="A48" s="377"/>
      <c r="B48" s="377"/>
      <c r="C48" s="15"/>
      <c r="D48" s="15"/>
      <c r="E48" s="15"/>
      <c r="F48" s="15"/>
      <c r="G48" s="15"/>
      <c r="H48" s="15"/>
      <c r="I48" s="15"/>
      <c r="J48" s="15"/>
      <c r="K48" s="15"/>
    </row>
    <row r="49" spans="1:11" ht="45" customHeight="1">
      <c r="A49" s="320" t="s">
        <v>206</v>
      </c>
      <c r="B49" s="320"/>
      <c r="C49" s="15"/>
      <c r="D49" s="15"/>
      <c r="E49" s="132">
        <f>C49+D49</f>
        <v>0</v>
      </c>
      <c r="F49" s="133" t="e">
        <f>E49/'MGT-7 (Points I to V)'!$E$174*100</f>
        <v>#DIV/0!</v>
      </c>
      <c r="G49" s="15"/>
      <c r="H49" s="15"/>
      <c r="I49" s="132">
        <f>G49+H49</f>
        <v>0</v>
      </c>
      <c r="J49" s="133" t="e">
        <f>I49/'MGT-7 (Points I to V)'!$E$192</f>
        <v>#DIV/0!</v>
      </c>
      <c r="K49" s="133" t="e">
        <f>F49-J49</f>
        <v>#DIV/0!</v>
      </c>
    </row>
    <row r="50" spans="1:11">
      <c r="A50" s="320"/>
      <c r="B50" s="320"/>
      <c r="C50" s="15"/>
      <c r="D50" s="15"/>
      <c r="E50" s="15"/>
      <c r="F50" s="15"/>
      <c r="G50" s="15"/>
      <c r="H50" s="15"/>
      <c r="I50" s="15"/>
      <c r="J50" s="15"/>
      <c r="K50" s="15"/>
    </row>
    <row r="51" spans="1:11" ht="34.15" customHeight="1">
      <c r="A51" s="371" t="s">
        <v>207</v>
      </c>
      <c r="B51" s="372"/>
      <c r="C51" s="90">
        <f t="shared" ref="C51:K51" si="13">C49+C47+C22</f>
        <v>0</v>
      </c>
      <c r="D51" s="90">
        <f t="shared" si="13"/>
        <v>0</v>
      </c>
      <c r="E51" s="90">
        <f t="shared" si="13"/>
        <v>0</v>
      </c>
      <c r="F51" s="90" t="e">
        <f t="shared" si="13"/>
        <v>#DIV/0!</v>
      </c>
      <c r="G51" s="90">
        <f t="shared" si="13"/>
        <v>0</v>
      </c>
      <c r="H51" s="90">
        <f t="shared" si="13"/>
        <v>0</v>
      </c>
      <c r="I51" s="90">
        <f t="shared" si="13"/>
        <v>0</v>
      </c>
      <c r="J51" s="90" t="e">
        <f t="shared" si="13"/>
        <v>#DIV/0!</v>
      </c>
      <c r="K51" s="90" t="e">
        <f t="shared" si="13"/>
        <v>#DIV/0!</v>
      </c>
    </row>
    <row r="52" spans="1:11" ht="17.25" customHeight="1"/>
    <row r="53" spans="1:11">
      <c r="A53" s="25" t="s">
        <v>447</v>
      </c>
      <c r="B53" s="47" t="s">
        <v>448</v>
      </c>
    </row>
    <row r="54" spans="1:11">
      <c r="A54" s="25"/>
    </row>
    <row r="55" spans="1:11" s="138" customFormat="1" ht="47.25" customHeight="1">
      <c r="A55" s="385" t="s">
        <v>8</v>
      </c>
      <c r="B55" s="381" t="s">
        <v>208</v>
      </c>
      <c r="C55" s="382"/>
      <c r="D55" s="356" t="s">
        <v>57</v>
      </c>
      <c r="E55" s="357"/>
      <c r="F55" s="367"/>
      <c r="G55" s="356" t="s">
        <v>58</v>
      </c>
      <c r="H55" s="357"/>
      <c r="I55" s="367"/>
      <c r="J55" s="311" t="s">
        <v>212</v>
      </c>
    </row>
    <row r="56" spans="1:11" s="138" customFormat="1" ht="78.75">
      <c r="A56" s="386"/>
      <c r="B56" s="383"/>
      <c r="C56" s="384"/>
      <c r="D56" s="89" t="s">
        <v>209</v>
      </c>
      <c r="E56" s="89" t="s">
        <v>210</v>
      </c>
      <c r="F56" s="89" t="s">
        <v>211</v>
      </c>
      <c r="G56" s="89" t="s">
        <v>209</v>
      </c>
      <c r="H56" s="89" t="s">
        <v>210</v>
      </c>
      <c r="I56" s="89" t="s">
        <v>211</v>
      </c>
      <c r="J56" s="311"/>
    </row>
    <row r="57" spans="1:11">
      <c r="A57" s="120">
        <v>1</v>
      </c>
      <c r="B57" s="347"/>
      <c r="C57" s="347"/>
      <c r="D57" s="15"/>
      <c r="E57" s="15"/>
      <c r="F57" s="15"/>
      <c r="G57" s="15"/>
      <c r="H57" s="15"/>
      <c r="I57" s="15"/>
      <c r="J57" s="64"/>
    </row>
    <row r="58" spans="1:11" ht="16.149999999999999" customHeight="1">
      <c r="A58" s="120">
        <v>2</v>
      </c>
      <c r="B58" s="347"/>
      <c r="C58" s="347"/>
      <c r="D58" s="15"/>
      <c r="E58" s="15"/>
      <c r="F58" s="15"/>
      <c r="G58" s="15"/>
      <c r="H58" s="15"/>
      <c r="I58" s="15"/>
      <c r="J58" s="64"/>
    </row>
    <row r="59" spans="1:11" s="12" customFormat="1">
      <c r="A59" s="120">
        <v>3</v>
      </c>
      <c r="B59" s="347"/>
      <c r="C59" s="347"/>
      <c r="D59" s="15"/>
      <c r="E59" s="15"/>
      <c r="F59" s="15"/>
      <c r="G59" s="15"/>
      <c r="H59" s="15"/>
      <c r="I59" s="15"/>
      <c r="J59" s="64"/>
      <c r="K59" s="6"/>
    </row>
    <row r="60" spans="1:11" s="12" customFormat="1" ht="15.75" customHeight="1">
      <c r="A60" s="27"/>
      <c r="B60" s="376" t="s">
        <v>535</v>
      </c>
      <c r="C60" s="376"/>
      <c r="D60" s="56">
        <f t="shared" ref="D60:J60" si="14">SUM(D57:D59)</f>
        <v>0</v>
      </c>
      <c r="E60" s="56">
        <f t="shared" si="14"/>
        <v>0</v>
      </c>
      <c r="F60" s="56">
        <f t="shared" si="14"/>
        <v>0</v>
      </c>
      <c r="G60" s="56">
        <f t="shared" si="14"/>
        <v>0</v>
      </c>
      <c r="H60" s="56">
        <f t="shared" si="14"/>
        <v>0</v>
      </c>
      <c r="I60" s="56">
        <f t="shared" si="14"/>
        <v>0</v>
      </c>
      <c r="J60" s="56">
        <f t="shared" si="14"/>
        <v>0</v>
      </c>
      <c r="K60" s="6"/>
    </row>
    <row r="61" spans="1:11" s="12" customFormat="1" ht="21.75" customHeight="1">
      <c r="A61" s="25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s="12" customFormat="1">
      <c r="A62" s="25" t="s">
        <v>445</v>
      </c>
      <c r="B62" s="47" t="s">
        <v>446</v>
      </c>
      <c r="C62" s="6"/>
      <c r="D62" s="6"/>
      <c r="E62" s="6"/>
      <c r="F62" s="6"/>
      <c r="G62" s="6"/>
      <c r="H62" s="6"/>
      <c r="I62" s="6"/>
      <c r="J62" s="6"/>
      <c r="K62" s="6"/>
    </row>
    <row r="63" spans="1:11" s="12" customFormat="1" ht="16.149999999999999" customHeight="1">
      <c r="A63" s="3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s="12" customFormat="1" ht="36.75" customHeight="1">
      <c r="A64" s="395"/>
      <c r="B64" s="389" t="s">
        <v>547</v>
      </c>
      <c r="C64" s="390"/>
      <c r="D64" s="390"/>
      <c r="E64" s="391"/>
      <c r="F64" s="356" t="s">
        <v>57</v>
      </c>
      <c r="G64" s="367"/>
      <c r="H64" s="356" t="s">
        <v>59</v>
      </c>
      <c r="I64" s="367"/>
    </row>
    <row r="65" spans="1:9" s="12" customFormat="1" ht="47.25">
      <c r="A65" s="395"/>
      <c r="B65" s="392"/>
      <c r="C65" s="393"/>
      <c r="D65" s="393"/>
      <c r="E65" s="394"/>
      <c r="F65" s="89" t="s">
        <v>60</v>
      </c>
      <c r="G65" s="89" t="s">
        <v>61</v>
      </c>
      <c r="H65" s="89" t="s">
        <v>60</v>
      </c>
      <c r="I65" s="223" t="s">
        <v>61</v>
      </c>
    </row>
    <row r="66" spans="1:9" s="12" customFormat="1">
      <c r="A66" s="39"/>
      <c r="B66" s="268" t="s">
        <v>63</v>
      </c>
      <c r="C66" s="268"/>
      <c r="D66" s="268"/>
      <c r="E66" s="268"/>
      <c r="F66" s="15"/>
      <c r="G66" s="60"/>
      <c r="H66" s="15"/>
      <c r="I66" s="36"/>
    </row>
    <row r="67" spans="1:9" s="12" customFormat="1" ht="15.75" customHeight="1">
      <c r="A67" s="9"/>
      <c r="B67" s="321" t="s">
        <v>546</v>
      </c>
      <c r="C67" s="321"/>
      <c r="D67" s="321"/>
      <c r="E67" s="321"/>
      <c r="F67" s="14"/>
      <c r="G67" s="61"/>
      <c r="H67" s="14"/>
      <c r="I67" s="36"/>
    </row>
    <row r="68" spans="1:9" s="12" customFormat="1" ht="15.75" customHeight="1">
      <c r="A68" s="9"/>
      <c r="B68" s="368" t="s">
        <v>497</v>
      </c>
      <c r="C68" s="369"/>
      <c r="D68" s="369"/>
      <c r="E68" s="370"/>
      <c r="F68" s="14"/>
      <c r="G68" s="61"/>
      <c r="H68" s="14"/>
      <c r="I68" s="56"/>
    </row>
    <row r="69" spans="1:9" s="12" customFormat="1" ht="15.75" customHeight="1">
      <c r="A69" s="9"/>
      <c r="B69" s="59" t="s">
        <v>537</v>
      </c>
      <c r="C69" s="373" t="s">
        <v>538</v>
      </c>
      <c r="D69" s="374"/>
      <c r="E69" s="375"/>
      <c r="F69" s="14"/>
      <c r="G69" s="61"/>
      <c r="H69" s="14"/>
      <c r="I69" s="56"/>
    </row>
    <row r="70" spans="1:9" s="12" customFormat="1" ht="15.75" customHeight="1">
      <c r="A70" s="9"/>
      <c r="B70" s="58"/>
      <c r="C70" s="322" t="s">
        <v>541</v>
      </c>
      <c r="D70" s="323"/>
      <c r="E70" s="324"/>
      <c r="F70" s="14"/>
      <c r="G70" s="61"/>
      <c r="H70" s="14"/>
      <c r="I70" s="56"/>
    </row>
    <row r="71" spans="1:9" s="12" customFormat="1" ht="15.75" customHeight="1">
      <c r="A71" s="9"/>
      <c r="B71" s="58"/>
      <c r="C71" s="322" t="s">
        <v>542</v>
      </c>
      <c r="D71" s="323"/>
      <c r="E71" s="324"/>
      <c r="F71" s="14"/>
      <c r="G71" s="61"/>
      <c r="H71" s="14"/>
      <c r="I71" s="56"/>
    </row>
    <row r="72" spans="1:9" s="12" customFormat="1" ht="15.75" customHeight="1">
      <c r="A72" s="9"/>
      <c r="B72" s="58"/>
      <c r="C72" s="322" t="s">
        <v>543</v>
      </c>
      <c r="D72" s="323"/>
      <c r="E72" s="324"/>
      <c r="F72" s="14"/>
      <c r="G72" s="61"/>
      <c r="H72" s="14"/>
      <c r="I72" s="56"/>
    </row>
    <row r="73" spans="1:9" s="12" customFormat="1" ht="15.75" customHeight="1">
      <c r="A73" s="9"/>
      <c r="B73" s="58"/>
      <c r="C73" s="322" t="s">
        <v>544</v>
      </c>
      <c r="D73" s="323"/>
      <c r="E73" s="324"/>
      <c r="F73" s="14"/>
      <c r="G73" s="61"/>
      <c r="H73" s="14"/>
      <c r="I73" s="56"/>
    </row>
    <row r="74" spans="1:9" s="12" customFormat="1" ht="15.75" customHeight="1">
      <c r="A74" s="9"/>
      <c r="B74" s="368" t="s">
        <v>539</v>
      </c>
      <c r="C74" s="369"/>
      <c r="D74" s="369"/>
      <c r="E74" s="370"/>
      <c r="F74" s="14"/>
      <c r="G74" s="61"/>
      <c r="H74" s="14"/>
      <c r="I74" s="56"/>
    </row>
    <row r="75" spans="1:9" s="12" customFormat="1" ht="15.75" customHeight="1">
      <c r="A75" s="9"/>
      <c r="B75" s="59" t="s">
        <v>537</v>
      </c>
      <c r="C75" s="373" t="s">
        <v>540</v>
      </c>
      <c r="D75" s="374"/>
      <c r="E75" s="375"/>
      <c r="F75" s="14"/>
      <c r="G75" s="61"/>
      <c r="H75" s="14"/>
      <c r="I75" s="56"/>
    </row>
    <row r="76" spans="1:9" s="12" customFormat="1" ht="15.75" customHeight="1">
      <c r="A76" s="9"/>
      <c r="B76" s="58"/>
      <c r="C76" s="322" t="s">
        <v>545</v>
      </c>
      <c r="D76" s="323"/>
      <c r="E76" s="324"/>
      <c r="F76" s="14"/>
      <c r="G76" s="61"/>
      <c r="H76" s="14"/>
      <c r="I76" s="56"/>
    </row>
    <row r="77" spans="1:9" s="12" customFormat="1" ht="15.75" customHeight="1">
      <c r="A77" s="9"/>
      <c r="B77" s="58"/>
      <c r="C77" s="322" t="s">
        <v>544</v>
      </c>
      <c r="D77" s="323"/>
      <c r="E77" s="324"/>
      <c r="F77" s="14"/>
      <c r="G77" s="61"/>
      <c r="H77" s="14"/>
      <c r="I77" s="56"/>
    </row>
    <row r="78" spans="1:9" s="12" customFormat="1" ht="15.75" customHeight="1">
      <c r="A78" s="9"/>
      <c r="B78" s="321" t="s">
        <v>62</v>
      </c>
      <c r="C78" s="321"/>
      <c r="D78" s="321"/>
      <c r="E78" s="321"/>
      <c r="F78" s="15">
        <f>F66+SUM(F70:F73)-SUM(F76:F77)</f>
        <v>0</v>
      </c>
      <c r="G78" s="15">
        <f t="shared" ref="G78:I78" si="15">G66+SUM(G70:G73)-SUM(G76:G77)</f>
        <v>0</v>
      </c>
      <c r="H78" s="15">
        <f t="shared" si="15"/>
        <v>0</v>
      </c>
      <c r="I78" s="15">
        <f t="shared" si="15"/>
        <v>0</v>
      </c>
    </row>
    <row r="79" spans="1:9" s="12" customFormat="1" ht="15.75" customHeight="1">
      <c r="A79" s="9"/>
      <c r="B79" s="107"/>
      <c r="C79" s="107"/>
      <c r="D79" s="107"/>
      <c r="E79" s="107"/>
      <c r="G79" s="140"/>
      <c r="H79" s="13"/>
      <c r="I79" s="9"/>
    </row>
    <row r="80" spans="1:9" s="12" customFormat="1" ht="33" customHeight="1">
      <c r="A80" s="9"/>
      <c r="B80" s="389" t="s">
        <v>548</v>
      </c>
      <c r="C80" s="390"/>
      <c r="D80" s="390"/>
      <c r="E80" s="391"/>
      <c r="F80" s="356" t="s">
        <v>57</v>
      </c>
      <c r="G80" s="367"/>
      <c r="H80" s="356" t="s">
        <v>59</v>
      </c>
      <c r="I80" s="367"/>
    </row>
    <row r="81" spans="1:10" s="12" customFormat="1" ht="47.25" customHeight="1">
      <c r="A81" s="9"/>
      <c r="B81" s="392"/>
      <c r="C81" s="393"/>
      <c r="D81" s="393"/>
      <c r="E81" s="394"/>
      <c r="F81" s="89" t="s">
        <v>60</v>
      </c>
      <c r="G81" s="89" t="s">
        <v>61</v>
      </c>
      <c r="H81" s="89" t="s">
        <v>60</v>
      </c>
      <c r="I81" s="89" t="s">
        <v>61</v>
      </c>
    </row>
    <row r="82" spans="1:10" s="12" customFormat="1" ht="15.75" customHeight="1">
      <c r="A82" s="9"/>
      <c r="B82" s="268" t="s">
        <v>63</v>
      </c>
      <c r="C82" s="268"/>
      <c r="D82" s="268"/>
      <c r="E82" s="268"/>
      <c r="F82" s="15"/>
      <c r="G82" s="60"/>
      <c r="H82" s="15"/>
      <c r="I82" s="36"/>
    </row>
    <row r="83" spans="1:10" s="12" customFormat="1" ht="15.75" customHeight="1">
      <c r="A83" s="9"/>
      <c r="B83" s="321" t="s">
        <v>546</v>
      </c>
      <c r="C83" s="321"/>
      <c r="D83" s="321"/>
      <c r="E83" s="321"/>
      <c r="F83" s="14"/>
      <c r="G83" s="61"/>
      <c r="H83" s="14"/>
      <c r="I83" s="36"/>
    </row>
    <row r="84" spans="1:10" s="12" customFormat="1" ht="15.75" customHeight="1">
      <c r="A84" s="9"/>
      <c r="B84" s="368" t="s">
        <v>497</v>
      </c>
      <c r="C84" s="369"/>
      <c r="D84" s="369"/>
      <c r="E84" s="370"/>
      <c r="F84" s="14"/>
      <c r="G84" s="61"/>
      <c r="H84" s="14"/>
      <c r="I84" s="56"/>
    </row>
    <row r="85" spans="1:10" s="12" customFormat="1" ht="15.75" customHeight="1">
      <c r="A85" s="9"/>
      <c r="B85" s="59" t="s">
        <v>537</v>
      </c>
      <c r="C85" s="373" t="s">
        <v>538</v>
      </c>
      <c r="D85" s="374"/>
      <c r="E85" s="375"/>
      <c r="F85" s="14"/>
      <c r="G85" s="61"/>
      <c r="H85" s="14"/>
      <c r="I85" s="56"/>
    </row>
    <row r="86" spans="1:10" s="12" customFormat="1" ht="15.75" customHeight="1">
      <c r="A86" s="9"/>
      <c r="B86" s="58"/>
      <c r="C86" s="322" t="s">
        <v>541</v>
      </c>
      <c r="D86" s="323"/>
      <c r="E86" s="324"/>
      <c r="F86" s="14"/>
      <c r="G86" s="61"/>
      <c r="H86" s="14"/>
      <c r="I86" s="56"/>
    </row>
    <row r="87" spans="1:10" s="12" customFormat="1" ht="15.75" customHeight="1">
      <c r="A87" s="9"/>
      <c r="B87" s="58"/>
      <c r="C87" s="322" t="s">
        <v>542</v>
      </c>
      <c r="D87" s="323"/>
      <c r="E87" s="324"/>
      <c r="F87" s="14"/>
      <c r="G87" s="61"/>
      <c r="H87" s="14"/>
      <c r="I87" s="56"/>
    </row>
    <row r="88" spans="1:10" s="12" customFormat="1" ht="15.75" customHeight="1">
      <c r="A88" s="9"/>
      <c r="B88" s="58"/>
      <c r="C88" s="322" t="s">
        <v>543</v>
      </c>
      <c r="D88" s="323"/>
      <c r="E88" s="324"/>
      <c r="F88" s="14"/>
      <c r="G88" s="61"/>
      <c r="H88" s="14"/>
      <c r="I88" s="56"/>
    </row>
    <row r="89" spans="1:10" s="12" customFormat="1" ht="15.75" customHeight="1">
      <c r="A89" s="9"/>
      <c r="B89" s="58"/>
      <c r="C89" s="322" t="s">
        <v>544</v>
      </c>
      <c r="D89" s="323"/>
      <c r="E89" s="324"/>
      <c r="F89" s="14"/>
      <c r="G89" s="61"/>
      <c r="H89" s="14"/>
      <c r="I89" s="56"/>
    </row>
    <row r="90" spans="1:10" s="12" customFormat="1" ht="15.75" customHeight="1">
      <c r="A90" s="9"/>
      <c r="B90" s="368" t="s">
        <v>539</v>
      </c>
      <c r="C90" s="369"/>
      <c r="D90" s="369"/>
      <c r="E90" s="370"/>
      <c r="F90" s="14"/>
      <c r="G90" s="61"/>
      <c r="H90" s="14"/>
      <c r="I90" s="56"/>
    </row>
    <row r="91" spans="1:10" s="12" customFormat="1" ht="15.75" customHeight="1">
      <c r="A91" s="9"/>
      <c r="B91" s="59" t="s">
        <v>537</v>
      </c>
      <c r="C91" s="373" t="s">
        <v>540</v>
      </c>
      <c r="D91" s="374"/>
      <c r="E91" s="375"/>
      <c r="F91" s="14"/>
      <c r="G91" s="61"/>
      <c r="H91" s="14"/>
      <c r="I91" s="56"/>
    </row>
    <row r="92" spans="1:10" s="12" customFormat="1" ht="15.75" customHeight="1">
      <c r="A92" s="9"/>
      <c r="B92" s="58"/>
      <c r="C92" s="322" t="s">
        <v>545</v>
      </c>
      <c r="D92" s="323"/>
      <c r="E92" s="324"/>
      <c r="F92" s="14"/>
      <c r="G92" s="61"/>
      <c r="H92" s="14"/>
      <c r="I92" s="56"/>
    </row>
    <row r="93" spans="1:10" s="12" customFormat="1" ht="15.75" customHeight="1">
      <c r="A93" s="9"/>
      <c r="B93" s="58"/>
      <c r="C93" s="322" t="s">
        <v>544</v>
      </c>
      <c r="D93" s="323"/>
      <c r="E93" s="324"/>
      <c r="F93" s="14"/>
      <c r="G93" s="61"/>
      <c r="H93" s="14"/>
      <c r="I93" s="56"/>
    </row>
    <row r="94" spans="1:10" s="12" customFormat="1" ht="15.75" customHeight="1">
      <c r="A94" s="9"/>
      <c r="B94" s="321" t="s">
        <v>62</v>
      </c>
      <c r="C94" s="321"/>
      <c r="D94" s="321"/>
      <c r="E94" s="321"/>
      <c r="F94" s="15">
        <f>F82+SUM(F86:F89)-SUM(F92:F93)</f>
        <v>0</v>
      </c>
      <c r="G94" s="15">
        <f t="shared" ref="G94" si="16">G82+SUM(G86:G89)-SUM(G92:G93)</f>
        <v>0</v>
      </c>
      <c r="H94" s="15">
        <f t="shared" ref="H94" si="17">H82+SUM(H86:H89)-SUM(H92:H93)</f>
        <v>0</v>
      </c>
      <c r="I94" s="15">
        <f t="shared" ref="I94" si="18">I82+SUM(I86:I89)-SUM(I92:I93)</f>
        <v>0</v>
      </c>
    </row>
    <row r="95" spans="1:10" s="12" customFormat="1" ht="15.75" customHeight="1">
      <c r="A95" s="9"/>
      <c r="B95" s="107"/>
      <c r="C95" s="107"/>
      <c r="D95" s="107"/>
      <c r="E95" s="107"/>
      <c r="G95" s="140"/>
      <c r="H95" s="13"/>
      <c r="I95" s="9"/>
    </row>
    <row r="96" spans="1:10" s="12" customFormat="1">
      <c r="A96" s="9"/>
      <c r="B96" s="9"/>
      <c r="D96" s="9"/>
      <c r="E96" s="9"/>
      <c r="F96" s="9"/>
      <c r="G96" s="9"/>
      <c r="H96" s="9"/>
      <c r="I96" s="9"/>
      <c r="J96" s="9"/>
    </row>
    <row r="97" spans="1:10" s="12" customFormat="1">
      <c r="A97" s="25" t="s">
        <v>443</v>
      </c>
      <c r="B97" s="48" t="s">
        <v>444</v>
      </c>
      <c r="D97" s="9"/>
      <c r="E97" s="9"/>
      <c r="F97" s="9"/>
      <c r="G97" s="9"/>
      <c r="H97" s="9"/>
      <c r="I97" s="9"/>
      <c r="J97" s="9"/>
    </row>
    <row r="98" spans="1:10" s="12" customFormat="1" ht="15" customHeight="1">
      <c r="A98" s="9"/>
      <c r="B98" s="9"/>
      <c r="D98" s="9"/>
      <c r="E98" s="9"/>
      <c r="F98" s="9"/>
      <c r="G98" s="9"/>
      <c r="H98" s="9"/>
      <c r="I98" s="9"/>
      <c r="J98" s="9"/>
    </row>
    <row r="99" spans="1:10" s="12" customFormat="1" ht="39" customHeight="1">
      <c r="A99" s="9"/>
      <c r="B99" s="396" t="s">
        <v>549</v>
      </c>
      <c r="C99" s="397"/>
      <c r="D99" s="397"/>
      <c r="E99" s="398"/>
      <c r="F99" s="356" t="s">
        <v>57</v>
      </c>
      <c r="G99" s="367"/>
      <c r="H99" s="356" t="s">
        <v>59</v>
      </c>
      <c r="I99" s="367"/>
      <c r="J99" s="9"/>
    </row>
    <row r="100" spans="1:10" s="12" customFormat="1" ht="45.75" customHeight="1">
      <c r="A100" s="9"/>
      <c r="B100" s="399"/>
      <c r="C100" s="400"/>
      <c r="D100" s="400"/>
      <c r="E100" s="401"/>
      <c r="F100" s="89" t="s">
        <v>60</v>
      </c>
      <c r="G100" s="89" t="s">
        <v>61</v>
      </c>
      <c r="H100" s="90" t="s">
        <v>60</v>
      </c>
      <c r="I100" s="89" t="s">
        <v>61</v>
      </c>
      <c r="J100" s="9"/>
    </row>
    <row r="101" spans="1:10" s="12" customFormat="1" ht="15" customHeight="1">
      <c r="A101" s="9"/>
      <c r="B101" s="268" t="s">
        <v>63</v>
      </c>
      <c r="C101" s="268"/>
      <c r="D101" s="268"/>
      <c r="E101" s="268"/>
      <c r="F101" s="15"/>
      <c r="G101" s="56"/>
      <c r="H101" s="15"/>
      <c r="I101" s="36"/>
      <c r="J101" s="9"/>
    </row>
    <row r="102" spans="1:10" s="12" customFormat="1" ht="15" customHeight="1">
      <c r="A102" s="9"/>
      <c r="B102" s="321" t="s">
        <v>546</v>
      </c>
      <c r="C102" s="321"/>
      <c r="D102" s="321"/>
      <c r="E102" s="321"/>
      <c r="F102" s="14"/>
      <c r="G102" s="61"/>
      <c r="H102" s="14"/>
      <c r="I102" s="36"/>
      <c r="J102" s="9"/>
    </row>
    <row r="103" spans="1:10" s="12" customFormat="1" ht="15" customHeight="1">
      <c r="A103" s="9"/>
      <c r="B103" s="368" t="s">
        <v>497</v>
      </c>
      <c r="C103" s="369"/>
      <c r="D103" s="369"/>
      <c r="E103" s="370"/>
      <c r="F103" s="14"/>
      <c r="G103" s="61"/>
      <c r="H103" s="14"/>
      <c r="I103" s="56"/>
      <c r="J103" s="9"/>
    </row>
    <row r="104" spans="1:10" s="12" customFormat="1" ht="15" customHeight="1">
      <c r="A104" s="9"/>
      <c r="B104" s="59" t="s">
        <v>537</v>
      </c>
      <c r="C104" s="373" t="s">
        <v>538</v>
      </c>
      <c r="D104" s="374"/>
      <c r="E104" s="375"/>
      <c r="F104" s="14"/>
      <c r="G104" s="61"/>
      <c r="H104" s="14"/>
      <c r="I104" s="56"/>
      <c r="J104" s="9"/>
    </row>
    <row r="105" spans="1:10" s="12" customFormat="1" ht="15" customHeight="1">
      <c r="A105" s="9"/>
      <c r="B105" s="58"/>
      <c r="C105" s="322" t="s">
        <v>541</v>
      </c>
      <c r="D105" s="323"/>
      <c r="E105" s="324"/>
      <c r="F105" s="14"/>
      <c r="G105" s="61"/>
      <c r="H105" s="14"/>
      <c r="I105" s="56"/>
      <c r="J105" s="9"/>
    </row>
    <row r="106" spans="1:10" s="12" customFormat="1" ht="15" customHeight="1">
      <c r="A106" s="9"/>
      <c r="B106" s="58"/>
      <c r="C106" s="322" t="s">
        <v>542</v>
      </c>
      <c r="D106" s="323"/>
      <c r="E106" s="324"/>
      <c r="F106" s="14"/>
      <c r="G106" s="61"/>
      <c r="H106" s="14"/>
      <c r="I106" s="56"/>
      <c r="J106" s="9"/>
    </row>
    <row r="107" spans="1:10" s="12" customFormat="1" ht="15" customHeight="1">
      <c r="A107" s="9"/>
      <c r="B107" s="58"/>
      <c r="C107" s="322" t="s">
        <v>543</v>
      </c>
      <c r="D107" s="323"/>
      <c r="E107" s="324"/>
      <c r="F107" s="14"/>
      <c r="G107" s="61"/>
      <c r="H107" s="14"/>
      <c r="I107" s="56"/>
      <c r="J107" s="9"/>
    </row>
    <row r="108" spans="1:10" s="12" customFormat="1" ht="15" customHeight="1">
      <c r="A108" s="9"/>
      <c r="B108" s="58"/>
      <c r="C108" s="322" t="s">
        <v>544</v>
      </c>
      <c r="D108" s="323"/>
      <c r="E108" s="324"/>
      <c r="F108" s="14"/>
      <c r="G108" s="61"/>
      <c r="H108" s="14"/>
      <c r="I108" s="56"/>
      <c r="J108" s="9"/>
    </row>
    <row r="109" spans="1:10" s="12" customFormat="1" ht="15" customHeight="1">
      <c r="A109" s="9"/>
      <c r="B109" s="368" t="s">
        <v>539</v>
      </c>
      <c r="C109" s="369"/>
      <c r="D109" s="369"/>
      <c r="E109" s="370"/>
      <c r="F109" s="14"/>
      <c r="G109" s="61"/>
      <c r="H109" s="14"/>
      <c r="I109" s="56"/>
      <c r="J109" s="9"/>
    </row>
    <row r="110" spans="1:10" s="12" customFormat="1" ht="15" customHeight="1">
      <c r="A110" s="9"/>
      <c r="B110" s="59" t="s">
        <v>537</v>
      </c>
      <c r="C110" s="373" t="s">
        <v>540</v>
      </c>
      <c r="D110" s="374"/>
      <c r="E110" s="375"/>
      <c r="F110" s="14"/>
      <c r="G110" s="61"/>
      <c r="H110" s="14"/>
      <c r="I110" s="56"/>
      <c r="J110" s="9"/>
    </row>
    <row r="111" spans="1:10" s="12" customFormat="1" ht="15" customHeight="1">
      <c r="A111" s="9"/>
      <c r="B111" s="58"/>
      <c r="C111" s="322" t="s">
        <v>545</v>
      </c>
      <c r="D111" s="323"/>
      <c r="E111" s="324"/>
      <c r="F111" s="14"/>
      <c r="G111" s="61"/>
      <c r="H111" s="14"/>
      <c r="I111" s="56"/>
      <c r="J111" s="9"/>
    </row>
    <row r="112" spans="1:10" s="12" customFormat="1" ht="15" customHeight="1">
      <c r="A112" s="9"/>
      <c r="B112" s="58"/>
      <c r="C112" s="322" t="s">
        <v>544</v>
      </c>
      <c r="D112" s="323"/>
      <c r="E112" s="324"/>
      <c r="F112" s="14"/>
      <c r="G112" s="61"/>
      <c r="H112" s="14"/>
      <c r="I112" s="56"/>
      <c r="J112" s="9"/>
    </row>
    <row r="113" spans="1:10" s="12" customFormat="1" ht="15" customHeight="1">
      <c r="A113" s="9"/>
      <c r="B113" s="321" t="s">
        <v>213</v>
      </c>
      <c r="C113" s="321"/>
      <c r="D113" s="321"/>
      <c r="E113" s="321"/>
      <c r="F113" s="15"/>
      <c r="G113" s="62"/>
      <c r="H113" s="16"/>
      <c r="I113" s="14"/>
      <c r="J113" s="9"/>
    </row>
    <row r="114" spans="1:10" s="12" customFormat="1" ht="15" customHeight="1">
      <c r="A114" s="9"/>
      <c r="B114" s="9"/>
      <c r="D114" s="9"/>
      <c r="E114" s="9"/>
      <c r="F114" s="9"/>
      <c r="G114" s="9"/>
      <c r="H114" s="9"/>
      <c r="I114" s="9"/>
      <c r="J114" s="9"/>
    </row>
    <row r="115" spans="1:10" s="141" customFormat="1" ht="47.25" customHeight="1">
      <c r="A115" s="395"/>
      <c r="B115" s="396" t="s">
        <v>550</v>
      </c>
      <c r="C115" s="397"/>
      <c r="D115" s="397"/>
      <c r="E115" s="398"/>
      <c r="F115" s="356" t="s">
        <v>57</v>
      </c>
      <c r="G115" s="367"/>
      <c r="H115" s="356" t="s">
        <v>59</v>
      </c>
      <c r="I115" s="367"/>
    </row>
    <row r="116" spans="1:10" s="141" customFormat="1" ht="47.25">
      <c r="A116" s="395"/>
      <c r="B116" s="399"/>
      <c r="C116" s="400"/>
      <c r="D116" s="400"/>
      <c r="E116" s="401"/>
      <c r="F116" s="89" t="s">
        <v>60</v>
      </c>
      <c r="G116" s="89" t="s">
        <v>61</v>
      </c>
      <c r="H116" s="90" t="s">
        <v>60</v>
      </c>
      <c r="I116" s="89" t="s">
        <v>61</v>
      </c>
    </row>
    <row r="117" spans="1:10" s="12" customFormat="1">
      <c r="A117" s="39"/>
      <c r="B117" s="268" t="s">
        <v>63</v>
      </c>
      <c r="C117" s="268"/>
      <c r="D117" s="268"/>
      <c r="E117" s="268"/>
      <c r="F117" s="15"/>
      <c r="G117" s="56"/>
      <c r="H117" s="15"/>
      <c r="I117" s="36"/>
    </row>
    <row r="118" spans="1:10" s="12" customFormat="1">
      <c r="A118" s="39"/>
      <c r="B118" s="321" t="s">
        <v>546</v>
      </c>
      <c r="C118" s="321"/>
      <c r="D118" s="321"/>
      <c r="E118" s="321"/>
      <c r="F118" s="14"/>
      <c r="G118" s="61"/>
      <c r="H118" s="14"/>
      <c r="I118" s="36"/>
    </row>
    <row r="119" spans="1:10" s="12" customFormat="1">
      <c r="A119" s="39"/>
      <c r="B119" s="368" t="s">
        <v>497</v>
      </c>
      <c r="C119" s="369"/>
      <c r="D119" s="369"/>
      <c r="E119" s="370"/>
      <c r="F119" s="14"/>
      <c r="G119" s="61"/>
      <c r="H119" s="14"/>
      <c r="I119" s="56"/>
    </row>
    <row r="120" spans="1:10" s="12" customFormat="1">
      <c r="A120" s="39"/>
      <c r="B120" s="59" t="s">
        <v>537</v>
      </c>
      <c r="C120" s="373" t="s">
        <v>538</v>
      </c>
      <c r="D120" s="374"/>
      <c r="E120" s="375"/>
      <c r="F120" s="14"/>
      <c r="G120" s="61"/>
      <c r="H120" s="14"/>
      <c r="I120" s="56"/>
    </row>
    <row r="121" spans="1:10" s="12" customFormat="1">
      <c r="A121" s="39"/>
      <c r="B121" s="58"/>
      <c r="C121" s="322" t="s">
        <v>541</v>
      </c>
      <c r="D121" s="323"/>
      <c r="E121" s="324"/>
      <c r="F121" s="14"/>
      <c r="G121" s="61"/>
      <c r="H121" s="14"/>
      <c r="I121" s="56"/>
    </row>
    <row r="122" spans="1:10" s="12" customFormat="1">
      <c r="A122" s="39"/>
      <c r="B122" s="58"/>
      <c r="C122" s="322" t="s">
        <v>542</v>
      </c>
      <c r="D122" s="323"/>
      <c r="E122" s="324"/>
      <c r="F122" s="14"/>
      <c r="G122" s="61"/>
      <c r="H122" s="14"/>
      <c r="I122" s="56"/>
    </row>
    <row r="123" spans="1:10" s="12" customFormat="1">
      <c r="A123" s="39"/>
      <c r="B123" s="58"/>
      <c r="C123" s="322" t="s">
        <v>543</v>
      </c>
      <c r="D123" s="323"/>
      <c r="E123" s="324"/>
      <c r="F123" s="14"/>
      <c r="G123" s="61"/>
      <c r="H123" s="14"/>
      <c r="I123" s="56"/>
    </row>
    <row r="124" spans="1:10" s="12" customFormat="1">
      <c r="A124" s="39"/>
      <c r="B124" s="58"/>
      <c r="C124" s="322" t="s">
        <v>544</v>
      </c>
      <c r="D124" s="323"/>
      <c r="E124" s="324"/>
      <c r="F124" s="14"/>
      <c r="G124" s="61"/>
      <c r="H124" s="14"/>
      <c r="I124" s="56"/>
    </row>
    <row r="125" spans="1:10" s="12" customFormat="1">
      <c r="A125" s="39"/>
      <c r="B125" s="368" t="s">
        <v>539</v>
      </c>
      <c r="C125" s="369"/>
      <c r="D125" s="369"/>
      <c r="E125" s="370"/>
      <c r="F125" s="14"/>
      <c r="G125" s="61"/>
      <c r="H125" s="14"/>
      <c r="I125" s="56"/>
    </row>
    <row r="126" spans="1:10" s="12" customFormat="1">
      <c r="A126" s="39"/>
      <c r="B126" s="59" t="s">
        <v>537</v>
      </c>
      <c r="C126" s="373" t="s">
        <v>540</v>
      </c>
      <c r="D126" s="374"/>
      <c r="E126" s="375"/>
      <c r="F126" s="14"/>
      <c r="G126" s="61"/>
      <c r="H126" s="14"/>
      <c r="I126" s="56"/>
    </row>
    <row r="127" spans="1:10" s="12" customFormat="1">
      <c r="A127" s="39"/>
      <c r="B127" s="58"/>
      <c r="C127" s="322" t="s">
        <v>545</v>
      </c>
      <c r="D127" s="323"/>
      <c r="E127" s="324"/>
      <c r="F127" s="14"/>
      <c r="G127" s="61"/>
      <c r="H127" s="14"/>
      <c r="I127" s="56"/>
    </row>
    <row r="128" spans="1:10" s="12" customFormat="1">
      <c r="A128" s="39"/>
      <c r="B128" s="58"/>
      <c r="C128" s="322" t="s">
        <v>544</v>
      </c>
      <c r="D128" s="323"/>
      <c r="E128" s="324"/>
      <c r="F128" s="14"/>
      <c r="G128" s="61"/>
      <c r="H128" s="14"/>
      <c r="I128" s="56"/>
    </row>
    <row r="129" spans="1:10" s="12" customFormat="1" ht="32.25" customHeight="1">
      <c r="A129" s="39"/>
      <c r="B129" s="321" t="s">
        <v>213</v>
      </c>
      <c r="C129" s="321"/>
      <c r="D129" s="321"/>
      <c r="E129" s="321"/>
      <c r="F129" s="15"/>
      <c r="G129" s="62"/>
      <c r="H129" s="16"/>
      <c r="I129" s="14"/>
    </row>
    <row r="130" spans="1:10" s="12" customFormat="1">
      <c r="A130" s="9"/>
      <c r="B130" s="9"/>
      <c r="D130" s="9"/>
      <c r="E130" s="9"/>
      <c r="F130" s="9"/>
      <c r="G130" s="9"/>
      <c r="H130" s="9"/>
      <c r="I130" s="9"/>
      <c r="J130" s="9"/>
    </row>
    <row r="131" spans="1:10" s="12" customFormat="1">
      <c r="A131" s="25" t="s">
        <v>449</v>
      </c>
      <c r="B131" s="48" t="s">
        <v>450</v>
      </c>
      <c r="D131" s="9"/>
      <c r="E131" s="9"/>
      <c r="F131" s="9"/>
      <c r="G131" s="9"/>
      <c r="H131" s="9"/>
      <c r="I131" s="9"/>
      <c r="J131" s="9"/>
    </row>
    <row r="132" spans="1:10" s="12" customFormat="1">
      <c r="A132" s="25"/>
      <c r="B132" s="9"/>
      <c r="D132" s="9"/>
      <c r="E132" s="9"/>
      <c r="F132" s="9"/>
      <c r="G132" s="9"/>
      <c r="H132" s="9"/>
      <c r="I132" s="9"/>
      <c r="J132" s="9"/>
    </row>
    <row r="133" spans="1:10" s="141" customFormat="1" ht="47.25" customHeight="1">
      <c r="A133" s="395"/>
      <c r="B133" s="311" t="s">
        <v>551</v>
      </c>
      <c r="C133" s="311"/>
      <c r="D133" s="311"/>
      <c r="E133" s="311"/>
      <c r="F133" s="311" t="s">
        <v>57</v>
      </c>
      <c r="G133" s="311"/>
      <c r="H133" s="356" t="s">
        <v>59</v>
      </c>
      <c r="I133" s="367"/>
    </row>
    <row r="134" spans="1:10" s="141" customFormat="1" ht="47.25" customHeight="1">
      <c r="A134" s="395"/>
      <c r="B134" s="311"/>
      <c r="C134" s="311"/>
      <c r="D134" s="311"/>
      <c r="E134" s="311"/>
      <c r="F134" s="89" t="s">
        <v>60</v>
      </c>
      <c r="G134" s="89" t="s">
        <v>61</v>
      </c>
      <c r="H134" s="90" t="s">
        <v>60</v>
      </c>
      <c r="I134" s="89" t="s">
        <v>61</v>
      </c>
    </row>
    <row r="135" spans="1:10" s="12" customFormat="1">
      <c r="A135" s="39"/>
      <c r="B135" s="268" t="s">
        <v>63</v>
      </c>
      <c r="C135" s="268"/>
      <c r="D135" s="268"/>
      <c r="E135" s="268"/>
      <c r="F135" s="15"/>
      <c r="G135" s="56"/>
      <c r="H135" s="15"/>
      <c r="I135" s="36"/>
    </row>
    <row r="136" spans="1:10" s="12" customFormat="1">
      <c r="A136" s="9"/>
      <c r="B136" s="321" t="s">
        <v>546</v>
      </c>
      <c r="C136" s="321"/>
      <c r="D136" s="321"/>
      <c r="E136" s="321"/>
      <c r="F136" s="14"/>
      <c r="G136" s="61"/>
      <c r="H136" s="14"/>
      <c r="I136" s="36"/>
    </row>
    <row r="137" spans="1:10" s="12" customFormat="1">
      <c r="A137" s="9"/>
      <c r="B137" s="368" t="s">
        <v>497</v>
      </c>
      <c r="C137" s="369"/>
      <c r="D137" s="369"/>
      <c r="E137" s="370"/>
      <c r="F137" s="14"/>
      <c r="G137" s="61"/>
      <c r="H137" s="14"/>
      <c r="I137" s="56"/>
    </row>
    <row r="138" spans="1:10" s="12" customFormat="1">
      <c r="A138" s="9"/>
      <c r="B138" s="59" t="s">
        <v>537</v>
      </c>
      <c r="C138" s="373" t="s">
        <v>538</v>
      </c>
      <c r="D138" s="374"/>
      <c r="E138" s="375"/>
      <c r="F138" s="14"/>
      <c r="G138" s="61"/>
      <c r="H138" s="14"/>
      <c r="I138" s="56"/>
    </row>
    <row r="139" spans="1:10" s="12" customFormat="1">
      <c r="A139" s="9"/>
      <c r="B139" s="58"/>
      <c r="C139" s="322" t="s">
        <v>541</v>
      </c>
      <c r="D139" s="323"/>
      <c r="E139" s="324"/>
      <c r="F139" s="14"/>
      <c r="G139" s="61"/>
      <c r="H139" s="14"/>
      <c r="I139" s="56"/>
    </row>
    <row r="140" spans="1:10" s="12" customFormat="1">
      <c r="A140" s="9"/>
      <c r="B140" s="58"/>
      <c r="C140" s="322" t="s">
        <v>542</v>
      </c>
      <c r="D140" s="323"/>
      <c r="E140" s="324"/>
      <c r="F140" s="14"/>
      <c r="G140" s="61"/>
      <c r="H140" s="14"/>
      <c r="I140" s="56"/>
    </row>
    <row r="141" spans="1:10" s="12" customFormat="1">
      <c r="A141" s="9"/>
      <c r="B141" s="58"/>
      <c r="C141" s="322" t="s">
        <v>543</v>
      </c>
      <c r="D141" s="323"/>
      <c r="E141" s="324"/>
      <c r="F141" s="14"/>
      <c r="G141" s="61"/>
      <c r="H141" s="14"/>
      <c r="I141" s="56"/>
    </row>
    <row r="142" spans="1:10" s="12" customFormat="1">
      <c r="A142" s="9"/>
      <c r="B142" s="58"/>
      <c r="C142" s="322" t="s">
        <v>544</v>
      </c>
      <c r="D142" s="323"/>
      <c r="E142" s="324"/>
      <c r="F142" s="14"/>
      <c r="G142" s="61"/>
      <c r="H142" s="14"/>
      <c r="I142" s="56"/>
    </row>
    <row r="143" spans="1:10" s="12" customFormat="1">
      <c r="A143" s="9"/>
      <c r="B143" s="368" t="s">
        <v>539</v>
      </c>
      <c r="C143" s="369"/>
      <c r="D143" s="369"/>
      <c r="E143" s="370"/>
      <c r="F143" s="14"/>
      <c r="G143" s="61"/>
      <c r="H143" s="14"/>
      <c r="I143" s="56"/>
    </row>
    <row r="144" spans="1:10" s="12" customFormat="1">
      <c r="A144" s="9"/>
      <c r="B144" s="59" t="s">
        <v>537</v>
      </c>
      <c r="C144" s="373" t="s">
        <v>540</v>
      </c>
      <c r="D144" s="374"/>
      <c r="E144" s="375"/>
      <c r="F144" s="14"/>
      <c r="G144" s="61"/>
      <c r="H144" s="14"/>
      <c r="I144" s="56"/>
    </row>
    <row r="145" spans="1:9" s="12" customFormat="1">
      <c r="A145" s="9"/>
      <c r="B145" s="58"/>
      <c r="C145" s="322" t="s">
        <v>545</v>
      </c>
      <c r="D145" s="323"/>
      <c r="E145" s="324"/>
      <c r="F145" s="14"/>
      <c r="G145" s="61"/>
      <c r="H145" s="14"/>
      <c r="I145" s="56"/>
    </row>
    <row r="146" spans="1:9" s="12" customFormat="1">
      <c r="A146" s="9"/>
      <c r="B146" s="58"/>
      <c r="C146" s="322" t="s">
        <v>544</v>
      </c>
      <c r="D146" s="323"/>
      <c r="E146" s="324"/>
      <c r="F146" s="14"/>
      <c r="G146" s="61"/>
      <c r="H146" s="14"/>
      <c r="I146" s="56"/>
    </row>
    <row r="147" spans="1:9" s="12" customFormat="1">
      <c r="A147" s="9"/>
      <c r="B147" s="321" t="s">
        <v>214</v>
      </c>
      <c r="C147" s="321"/>
      <c r="D147" s="321"/>
      <c r="E147" s="321"/>
      <c r="F147" s="15"/>
      <c r="G147" s="62"/>
      <c r="H147" s="16"/>
      <c r="I147" s="14"/>
    </row>
    <row r="148" spans="1:9" s="12" customFormat="1">
      <c r="A148" s="9"/>
      <c r="B148" s="107"/>
      <c r="C148" s="107"/>
      <c r="D148" s="107"/>
      <c r="E148" s="107"/>
      <c r="G148" s="140"/>
      <c r="H148" s="13"/>
      <c r="I148" s="9"/>
    </row>
    <row r="149" spans="1:9" s="141" customFormat="1" ht="47.25" customHeight="1">
      <c r="A149" s="395"/>
      <c r="B149" s="311" t="s">
        <v>552</v>
      </c>
      <c r="C149" s="311"/>
      <c r="D149" s="311"/>
      <c r="E149" s="311"/>
      <c r="F149" s="311" t="s">
        <v>57</v>
      </c>
      <c r="G149" s="311"/>
      <c r="H149" s="356" t="s">
        <v>59</v>
      </c>
      <c r="I149" s="367"/>
    </row>
    <row r="150" spans="1:9" s="141" customFormat="1" ht="47.25" customHeight="1">
      <c r="A150" s="395"/>
      <c r="B150" s="311"/>
      <c r="C150" s="311"/>
      <c r="D150" s="311"/>
      <c r="E150" s="311"/>
      <c r="F150" s="89" t="s">
        <v>60</v>
      </c>
      <c r="G150" s="89" t="s">
        <v>61</v>
      </c>
      <c r="H150" s="90" t="s">
        <v>60</v>
      </c>
      <c r="I150" s="89" t="s">
        <v>61</v>
      </c>
    </row>
    <row r="151" spans="1:9" s="12" customFormat="1">
      <c r="A151" s="39"/>
      <c r="B151" s="268" t="s">
        <v>63</v>
      </c>
      <c r="C151" s="268"/>
      <c r="D151" s="268"/>
      <c r="E151" s="268"/>
      <c r="F151" s="15"/>
      <c r="G151" s="56"/>
      <c r="H151" s="15"/>
      <c r="I151" s="36"/>
    </row>
    <row r="152" spans="1:9" s="12" customFormat="1">
      <c r="A152" s="9"/>
      <c r="B152" s="321" t="s">
        <v>546</v>
      </c>
      <c r="C152" s="321"/>
      <c r="D152" s="321"/>
      <c r="E152" s="321"/>
      <c r="F152" s="14"/>
      <c r="G152" s="61"/>
      <c r="H152" s="14"/>
      <c r="I152" s="36"/>
    </row>
    <row r="153" spans="1:9" s="12" customFormat="1">
      <c r="A153" s="9"/>
      <c r="B153" s="368" t="s">
        <v>497</v>
      </c>
      <c r="C153" s="369"/>
      <c r="D153" s="369"/>
      <c r="E153" s="370"/>
      <c r="F153" s="14"/>
      <c r="G153" s="61"/>
      <c r="H153" s="14"/>
      <c r="I153" s="56"/>
    </row>
    <row r="154" spans="1:9" s="12" customFormat="1">
      <c r="A154" s="9"/>
      <c r="B154" s="59" t="s">
        <v>537</v>
      </c>
      <c r="C154" s="373" t="s">
        <v>538</v>
      </c>
      <c r="D154" s="374"/>
      <c r="E154" s="375"/>
      <c r="F154" s="14"/>
      <c r="G154" s="61"/>
      <c r="H154" s="14"/>
      <c r="I154" s="56"/>
    </row>
    <row r="155" spans="1:9" s="12" customFormat="1">
      <c r="A155" s="9"/>
      <c r="B155" s="58"/>
      <c r="C155" s="322" t="s">
        <v>541</v>
      </c>
      <c r="D155" s="323"/>
      <c r="E155" s="324"/>
      <c r="F155" s="14"/>
      <c r="G155" s="61"/>
      <c r="H155" s="14"/>
      <c r="I155" s="56"/>
    </row>
    <row r="156" spans="1:9" s="12" customFormat="1">
      <c r="A156" s="9"/>
      <c r="B156" s="58"/>
      <c r="C156" s="322" t="s">
        <v>542</v>
      </c>
      <c r="D156" s="323"/>
      <c r="E156" s="324"/>
      <c r="F156" s="14"/>
      <c r="G156" s="61"/>
      <c r="H156" s="14"/>
      <c r="I156" s="56"/>
    </row>
    <row r="157" spans="1:9" s="12" customFormat="1">
      <c r="A157" s="9"/>
      <c r="B157" s="58"/>
      <c r="C157" s="322" t="s">
        <v>543</v>
      </c>
      <c r="D157" s="323"/>
      <c r="E157" s="324"/>
      <c r="F157" s="14"/>
      <c r="G157" s="61"/>
      <c r="H157" s="14"/>
      <c r="I157" s="56"/>
    </row>
    <row r="158" spans="1:9" s="12" customFormat="1">
      <c r="A158" s="9"/>
      <c r="B158" s="58"/>
      <c r="C158" s="322" t="s">
        <v>544</v>
      </c>
      <c r="D158" s="323"/>
      <c r="E158" s="324"/>
      <c r="F158" s="14"/>
      <c r="G158" s="61"/>
      <c r="H158" s="14"/>
      <c r="I158" s="56"/>
    </row>
    <row r="159" spans="1:9" s="12" customFormat="1">
      <c r="A159" s="9"/>
      <c r="B159" s="368" t="s">
        <v>539</v>
      </c>
      <c r="C159" s="369"/>
      <c r="D159" s="369"/>
      <c r="E159" s="370"/>
      <c r="F159" s="14"/>
      <c r="G159" s="61"/>
      <c r="H159" s="14"/>
      <c r="I159" s="56"/>
    </row>
    <row r="160" spans="1:9" s="12" customFormat="1">
      <c r="A160" s="9"/>
      <c r="B160" s="59" t="s">
        <v>537</v>
      </c>
      <c r="C160" s="373" t="s">
        <v>540</v>
      </c>
      <c r="D160" s="374"/>
      <c r="E160" s="375"/>
      <c r="F160" s="14"/>
      <c r="G160" s="61"/>
      <c r="H160" s="14"/>
      <c r="I160" s="56"/>
    </row>
    <row r="161" spans="1:10" s="12" customFormat="1">
      <c r="A161" s="9"/>
      <c r="B161" s="58"/>
      <c r="C161" s="322" t="s">
        <v>545</v>
      </c>
      <c r="D161" s="323"/>
      <c r="E161" s="324"/>
      <c r="F161" s="14"/>
      <c r="G161" s="61"/>
      <c r="H161" s="14"/>
      <c r="I161" s="56"/>
    </row>
    <row r="162" spans="1:10" s="12" customFormat="1">
      <c r="A162" s="9"/>
      <c r="B162" s="58"/>
      <c r="C162" s="322" t="s">
        <v>544</v>
      </c>
      <c r="D162" s="323"/>
      <c r="E162" s="324"/>
      <c r="F162" s="14"/>
      <c r="G162" s="61"/>
      <c r="H162" s="14"/>
      <c r="I162" s="56"/>
    </row>
    <row r="163" spans="1:10" s="12" customFormat="1">
      <c r="A163" s="9"/>
      <c r="B163" s="321" t="s">
        <v>214</v>
      </c>
      <c r="C163" s="321"/>
      <c r="D163" s="321"/>
      <c r="E163" s="321"/>
      <c r="F163" s="15"/>
      <c r="G163" s="62"/>
      <c r="H163" s="16"/>
      <c r="I163" s="14"/>
    </row>
    <row r="164" spans="1:10" s="12" customFormat="1" ht="15.75" customHeight="1">
      <c r="A164" s="9"/>
      <c r="B164" s="9"/>
      <c r="D164" s="9"/>
      <c r="E164" s="9"/>
      <c r="F164" s="9"/>
      <c r="G164" s="9"/>
      <c r="H164" s="9"/>
      <c r="I164" s="9"/>
    </row>
    <row r="165" spans="1:10" s="12" customFormat="1">
      <c r="A165" s="8" t="s">
        <v>216</v>
      </c>
      <c r="B165" s="23" t="s">
        <v>217</v>
      </c>
      <c r="D165" s="9"/>
      <c r="E165" s="9"/>
      <c r="F165" s="9"/>
      <c r="G165" s="9"/>
      <c r="H165" s="9"/>
      <c r="I165" s="9"/>
      <c r="J165" s="9"/>
    </row>
    <row r="166" spans="1:10" s="12" customFormat="1">
      <c r="A166" s="3"/>
      <c r="B166" s="9"/>
      <c r="D166" s="9"/>
      <c r="E166" s="9"/>
      <c r="F166" s="9"/>
      <c r="G166" s="9"/>
      <c r="H166" s="9"/>
      <c r="I166" s="9"/>
      <c r="J166" s="9"/>
    </row>
    <row r="167" spans="1:10" s="12" customFormat="1">
      <c r="B167" s="8" t="s">
        <v>215</v>
      </c>
      <c r="D167" s="9"/>
      <c r="E167" s="9"/>
      <c r="F167" s="9"/>
      <c r="G167" s="9"/>
      <c r="H167" s="9"/>
      <c r="I167" s="9"/>
      <c r="J167" s="9"/>
    </row>
    <row r="168" spans="1:10" s="12" customFormat="1">
      <c r="A168" s="80"/>
      <c r="B168" s="9"/>
      <c r="D168" s="9"/>
      <c r="E168" s="9"/>
      <c r="F168" s="9"/>
      <c r="G168" s="9"/>
      <c r="H168" s="9"/>
      <c r="I168" s="9"/>
      <c r="J168" s="9"/>
    </row>
    <row r="169" spans="1:10" s="12" customFormat="1" ht="31.5" customHeight="1">
      <c r="A169" s="9"/>
      <c r="B169" s="311" t="s">
        <v>220</v>
      </c>
      <c r="C169" s="311"/>
      <c r="D169" s="103" t="s">
        <v>218</v>
      </c>
      <c r="E169" s="103" t="s">
        <v>219</v>
      </c>
      <c r="F169" s="103" t="s">
        <v>19</v>
      </c>
      <c r="G169" s="103" t="s">
        <v>553</v>
      </c>
    </row>
    <row r="170" spans="1:10" s="12" customFormat="1">
      <c r="A170" s="9"/>
      <c r="B170" s="333" t="s">
        <v>221</v>
      </c>
      <c r="C170" s="334"/>
      <c r="D170" s="146"/>
      <c r="E170" s="146"/>
      <c r="F170" s="147"/>
      <c r="G170" s="148">
        <f>SUM(D170:F170)</f>
        <v>0</v>
      </c>
    </row>
    <row r="171" spans="1:10" s="12" customFormat="1">
      <c r="A171" s="9"/>
      <c r="B171" s="333" t="s">
        <v>222</v>
      </c>
      <c r="C171" s="334"/>
      <c r="D171" s="144"/>
      <c r="E171" s="144"/>
      <c r="F171" s="145"/>
      <c r="G171" s="149">
        <f>SUM(D171:F171)</f>
        <v>0</v>
      </c>
    </row>
    <row r="172" spans="1:10" s="12" customFormat="1">
      <c r="A172" s="9"/>
      <c r="B172" s="333" t="s">
        <v>223</v>
      </c>
      <c r="C172" s="334"/>
      <c r="D172" s="144"/>
      <c r="E172" s="144"/>
      <c r="F172" s="145"/>
      <c r="G172" s="149">
        <f>SUM(D172:F172)</f>
        <v>0</v>
      </c>
    </row>
    <row r="173" spans="1:10" s="12" customFormat="1" ht="15.75" customHeight="1">
      <c r="A173" s="40"/>
      <c r="B173" s="377" t="s">
        <v>20</v>
      </c>
      <c r="C173" s="373"/>
      <c r="D173" s="24">
        <f>SUM(D170:D172)</f>
        <v>0</v>
      </c>
      <c r="E173" s="24">
        <f t="shared" ref="E173:G173" si="19">SUM(E170:E172)</f>
        <v>0</v>
      </c>
      <c r="F173" s="24">
        <f t="shared" si="19"/>
        <v>0</v>
      </c>
      <c r="G173" s="24">
        <f t="shared" si="19"/>
        <v>0</v>
      </c>
    </row>
    <row r="174" spans="1:10" s="12" customFormat="1" ht="46.5" customHeight="1">
      <c r="A174" s="23"/>
      <c r="B174" s="378" t="s">
        <v>224</v>
      </c>
      <c r="C174" s="379"/>
      <c r="D174" s="89" t="s">
        <v>218</v>
      </c>
      <c r="E174" s="89" t="s">
        <v>219</v>
      </c>
      <c r="F174" s="89" t="s">
        <v>19</v>
      </c>
      <c r="G174" s="89" t="s">
        <v>553</v>
      </c>
    </row>
    <row r="175" spans="1:10" s="12" customFormat="1">
      <c r="A175" s="9"/>
      <c r="B175" s="333" t="s">
        <v>225</v>
      </c>
      <c r="C175" s="334"/>
      <c r="D175" s="144"/>
      <c r="E175" s="144"/>
      <c r="F175" s="145"/>
      <c r="G175" s="149">
        <f>SUM(D175:F175)</f>
        <v>0</v>
      </c>
    </row>
    <row r="176" spans="1:10" s="12" customFormat="1">
      <c r="A176" s="9"/>
      <c r="B176" s="333" t="s">
        <v>226</v>
      </c>
      <c r="C176" s="334"/>
      <c r="D176" s="144"/>
      <c r="E176" s="144"/>
      <c r="F176" s="145"/>
      <c r="G176" s="149">
        <f>SUM(D176:F176)</f>
        <v>0</v>
      </c>
    </row>
    <row r="177" spans="1:11" s="12" customFormat="1">
      <c r="A177" s="40"/>
      <c r="B177" s="320" t="s">
        <v>21</v>
      </c>
      <c r="C177" s="378"/>
      <c r="D177" s="24">
        <f>D175-D176</f>
        <v>0</v>
      </c>
      <c r="E177" s="24">
        <f t="shared" ref="E177:G177" si="20">E175-E176</f>
        <v>0</v>
      </c>
      <c r="F177" s="24">
        <f t="shared" si="20"/>
        <v>0</v>
      </c>
      <c r="G177" s="24">
        <f t="shared" si="20"/>
        <v>0</v>
      </c>
    </row>
    <row r="178" spans="1:11" s="12" customFormat="1" ht="30.75" customHeight="1">
      <c r="A178" s="23"/>
      <c r="B178" s="356" t="s">
        <v>227</v>
      </c>
      <c r="C178" s="357"/>
      <c r="D178" s="89" t="s">
        <v>218</v>
      </c>
      <c r="E178" s="89" t="s">
        <v>219</v>
      </c>
      <c r="F178" s="89" t="s">
        <v>19</v>
      </c>
      <c r="G178" s="89" t="s">
        <v>553</v>
      </c>
    </row>
    <row r="179" spans="1:11" s="65" customFormat="1">
      <c r="A179" s="9"/>
      <c r="B179" s="333" t="s">
        <v>221</v>
      </c>
      <c r="C179" s="334"/>
      <c r="D179" s="144"/>
      <c r="E179" s="144"/>
      <c r="F179" s="145"/>
      <c r="G179" s="145"/>
      <c r="H179" s="12"/>
      <c r="I179" s="12"/>
      <c r="J179" s="12"/>
      <c r="K179" s="12"/>
    </row>
    <row r="180" spans="1:11" s="12" customFormat="1">
      <c r="A180" s="9"/>
      <c r="B180" s="333" t="s">
        <v>222</v>
      </c>
      <c r="C180" s="334"/>
      <c r="D180" s="144"/>
      <c r="E180" s="144"/>
      <c r="F180" s="145"/>
      <c r="G180" s="145"/>
    </row>
    <row r="181" spans="1:11" s="12" customFormat="1">
      <c r="A181" s="9"/>
      <c r="B181" s="333" t="s">
        <v>223</v>
      </c>
      <c r="C181" s="334"/>
      <c r="D181" s="144"/>
      <c r="E181" s="142"/>
      <c r="F181" s="143"/>
      <c r="G181" s="145"/>
    </row>
    <row r="182" spans="1:11" s="12" customFormat="1">
      <c r="A182" s="40"/>
      <c r="B182" s="377" t="s">
        <v>20</v>
      </c>
      <c r="C182" s="373"/>
      <c r="D182" s="24">
        <f>SUM(D179:D181)</f>
        <v>0</v>
      </c>
      <c r="E182" s="24">
        <f t="shared" ref="E182:G182" si="21">SUM(E179:E181)</f>
        <v>0</v>
      </c>
      <c r="F182" s="24">
        <f t="shared" si="21"/>
        <v>0</v>
      </c>
      <c r="G182" s="24">
        <f t="shared" si="21"/>
        <v>0</v>
      </c>
    </row>
    <row r="183" spans="1:11" s="12" customFormat="1">
      <c r="A183" s="40"/>
      <c r="B183" s="9"/>
      <c r="D183" s="9"/>
      <c r="E183" s="9"/>
      <c r="F183" s="9"/>
      <c r="G183" s="9"/>
      <c r="H183" s="9"/>
      <c r="I183" s="9"/>
      <c r="J183" s="9"/>
    </row>
    <row r="578" spans="1:11">
      <c r="A578" s="65"/>
      <c r="B578" s="65"/>
      <c r="C578" s="65"/>
      <c r="D578" s="65"/>
      <c r="E578" s="65"/>
      <c r="F578" s="10"/>
      <c r="G578" s="10"/>
      <c r="H578" s="3"/>
      <c r="I578" s="3"/>
      <c r="J578" s="3"/>
      <c r="K578" s="3"/>
    </row>
  </sheetData>
  <mergeCells count="172">
    <mergeCell ref="C160:E160"/>
    <mergeCell ref="C161:E161"/>
    <mergeCell ref="C162:E162"/>
    <mergeCell ref="B163:E163"/>
    <mergeCell ref="A133:A134"/>
    <mergeCell ref="B133:E134"/>
    <mergeCell ref="B135:E135"/>
    <mergeCell ref="B136:E136"/>
    <mergeCell ref="B137:E137"/>
    <mergeCell ref="C138:E138"/>
    <mergeCell ref="B152:E152"/>
    <mergeCell ref="B153:E153"/>
    <mergeCell ref="C154:E154"/>
    <mergeCell ref="C155:E155"/>
    <mergeCell ref="B151:E151"/>
    <mergeCell ref="C157:E157"/>
    <mergeCell ref="C158:E158"/>
    <mergeCell ref="B159:E159"/>
    <mergeCell ref="B147:E147"/>
    <mergeCell ref="A115:A116"/>
    <mergeCell ref="B118:E118"/>
    <mergeCell ref="B119:E119"/>
    <mergeCell ref="B117:E117"/>
    <mergeCell ref="C110:E110"/>
    <mergeCell ref="C111:E111"/>
    <mergeCell ref="C112:E112"/>
    <mergeCell ref="F149:G149"/>
    <mergeCell ref="H149:I149"/>
    <mergeCell ref="A149:A150"/>
    <mergeCell ref="B149:E150"/>
    <mergeCell ref="F133:G133"/>
    <mergeCell ref="H133:I133"/>
    <mergeCell ref="C139:E139"/>
    <mergeCell ref="C120:E120"/>
    <mergeCell ref="C121:E121"/>
    <mergeCell ref="C122:E122"/>
    <mergeCell ref="C140:E140"/>
    <mergeCell ref="C141:E141"/>
    <mergeCell ref="C142:E142"/>
    <mergeCell ref="B143:E143"/>
    <mergeCell ref="B129:E129"/>
    <mergeCell ref="C123:E123"/>
    <mergeCell ref="C124:E124"/>
    <mergeCell ref="F115:G115"/>
    <mergeCell ref="H115:I115"/>
    <mergeCell ref="B115:E116"/>
    <mergeCell ref="B99:E100"/>
    <mergeCell ref="F99:G99"/>
    <mergeCell ref="H99:I99"/>
    <mergeCell ref="C104:E104"/>
    <mergeCell ref="C105:E105"/>
    <mergeCell ref="C106:E106"/>
    <mergeCell ref="C107:E107"/>
    <mergeCell ref="C108:E108"/>
    <mergeCell ref="B109:E109"/>
    <mergeCell ref="H64:I64"/>
    <mergeCell ref="B80:E81"/>
    <mergeCell ref="F80:G80"/>
    <mergeCell ref="H80:I80"/>
    <mergeCell ref="B82:E82"/>
    <mergeCell ref="B83:E83"/>
    <mergeCell ref="A64:A65"/>
    <mergeCell ref="B64:E65"/>
    <mergeCell ref="B68:E68"/>
    <mergeCell ref="C69:E69"/>
    <mergeCell ref="C70:E70"/>
    <mergeCell ref="C77:E77"/>
    <mergeCell ref="B74:E74"/>
    <mergeCell ref="C75:E75"/>
    <mergeCell ref="C71:E71"/>
    <mergeCell ref="C72:E72"/>
    <mergeCell ref="B78:E78"/>
    <mergeCell ref="F64:G64"/>
    <mergeCell ref="A35:B35"/>
    <mergeCell ref="A36:B36"/>
    <mergeCell ref="A37:B37"/>
    <mergeCell ref="A38:B38"/>
    <mergeCell ref="A39:B39"/>
    <mergeCell ref="A40:B40"/>
    <mergeCell ref="A29:B29"/>
    <mergeCell ref="A32:B32"/>
    <mergeCell ref="A33:B33"/>
    <mergeCell ref="A34:B34"/>
    <mergeCell ref="A30:B30"/>
    <mergeCell ref="A31:B31"/>
    <mergeCell ref="A46:B46"/>
    <mergeCell ref="A48:B48"/>
    <mergeCell ref="G55:I55"/>
    <mergeCell ref="B55:C56"/>
    <mergeCell ref="A55:A56"/>
    <mergeCell ref="A41:B41"/>
    <mergeCell ref="A42:B42"/>
    <mergeCell ref="A43:B43"/>
    <mergeCell ref="A44:B44"/>
    <mergeCell ref="A45:B45"/>
    <mergeCell ref="A47:B47"/>
    <mergeCell ref="A23:B23"/>
    <mergeCell ref="A24:B24"/>
    <mergeCell ref="A25:B25"/>
    <mergeCell ref="A26:B26"/>
    <mergeCell ref="A27:B27"/>
    <mergeCell ref="A28:B28"/>
    <mergeCell ref="A10:B10"/>
    <mergeCell ref="A11:B11"/>
    <mergeCell ref="A12:B12"/>
    <mergeCell ref="A13:B13"/>
    <mergeCell ref="A14:B14"/>
    <mergeCell ref="A22:B22"/>
    <mergeCell ref="A16:B16"/>
    <mergeCell ref="A17:B17"/>
    <mergeCell ref="A18:B18"/>
    <mergeCell ref="A19:B19"/>
    <mergeCell ref="A20:B20"/>
    <mergeCell ref="A21:B21"/>
    <mergeCell ref="A15:B15"/>
    <mergeCell ref="B57:C57"/>
    <mergeCell ref="B58:C58"/>
    <mergeCell ref="B59:C59"/>
    <mergeCell ref="B60:C60"/>
    <mergeCell ref="B169:C169"/>
    <mergeCell ref="B181:C181"/>
    <mergeCell ref="B182:C182"/>
    <mergeCell ref="B179:C179"/>
    <mergeCell ref="B180:C180"/>
    <mergeCell ref="B177:C177"/>
    <mergeCell ref="B178:C178"/>
    <mergeCell ref="B175:C175"/>
    <mergeCell ref="B176:C176"/>
    <mergeCell ref="B173:C173"/>
    <mergeCell ref="B174:C174"/>
    <mergeCell ref="B171:C171"/>
    <mergeCell ref="B172:C172"/>
    <mergeCell ref="B170:C170"/>
    <mergeCell ref="C91:E91"/>
    <mergeCell ref="C92:E92"/>
    <mergeCell ref="C93:E93"/>
    <mergeCell ref="B94:E94"/>
    <mergeCell ref="B125:E125"/>
    <mergeCell ref="C126:E126"/>
    <mergeCell ref="C128:E128"/>
    <mergeCell ref="B113:E113"/>
    <mergeCell ref="C127:E127"/>
    <mergeCell ref="B101:E101"/>
    <mergeCell ref="B102:E102"/>
    <mergeCell ref="B103:E103"/>
    <mergeCell ref="C144:E144"/>
    <mergeCell ref="C145:E145"/>
    <mergeCell ref="C146:E146"/>
    <mergeCell ref="A7:B7"/>
    <mergeCell ref="A8:B8"/>
    <mergeCell ref="A9:B9"/>
    <mergeCell ref="C5:F5"/>
    <mergeCell ref="K5:K6"/>
    <mergeCell ref="D55:F55"/>
    <mergeCell ref="J55:J56"/>
    <mergeCell ref="G5:J5"/>
    <mergeCell ref="C156:E156"/>
    <mergeCell ref="B90:E90"/>
    <mergeCell ref="C73:E73"/>
    <mergeCell ref="C76:E76"/>
    <mergeCell ref="C88:E88"/>
    <mergeCell ref="C89:E89"/>
    <mergeCell ref="A49:B49"/>
    <mergeCell ref="A50:B50"/>
    <mergeCell ref="A51:B51"/>
    <mergeCell ref="A5:B6"/>
    <mergeCell ref="B84:E84"/>
    <mergeCell ref="C85:E85"/>
    <mergeCell ref="C86:E86"/>
    <mergeCell ref="C87:E87"/>
    <mergeCell ref="B66:E66"/>
    <mergeCell ref="B67:E67"/>
  </mergeCells>
  <pageMargins left="0.25" right="0.25" top="0.25" bottom="0.25" header="0.45" footer="0.63"/>
  <pageSetup paperSize="9" scale="92" orientation="landscape" r:id="rId1"/>
  <rowBreaks count="6" manualBreakCount="6">
    <brk id="35" max="10" man="1"/>
    <brk id="52" max="10" man="1"/>
    <brk id="79" max="10" man="1"/>
    <brk id="113" max="10" man="1"/>
    <brk id="142" max="10" man="1"/>
    <brk id="164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2"/>
  <sheetViews>
    <sheetView view="pageBreakPreview" zoomScaleSheetLayoutView="100" workbookViewId="0">
      <selection activeCell="A6" sqref="A6"/>
    </sheetView>
  </sheetViews>
  <sheetFormatPr defaultRowHeight="15"/>
  <cols>
    <col min="2" max="2" width="31.42578125" customWidth="1"/>
    <col min="3" max="3" width="26.85546875" customWidth="1"/>
    <col min="4" max="4" width="23.7109375" customWidth="1"/>
    <col min="5" max="5" width="19.28515625" customWidth="1"/>
    <col min="6" max="6" width="12" customWidth="1"/>
    <col min="7" max="7" width="12.5703125" customWidth="1"/>
    <col min="8" max="8" width="14.28515625" customWidth="1"/>
    <col min="9" max="9" width="29.42578125" customWidth="1"/>
    <col min="10" max="10" width="14.7109375" customWidth="1"/>
    <col min="11" max="11" width="11" customWidth="1"/>
    <col min="12" max="12" width="11.140625" customWidth="1"/>
    <col min="13" max="13" width="12.42578125" customWidth="1"/>
    <col min="14" max="14" width="14.140625" customWidth="1"/>
  </cols>
  <sheetData>
    <row r="1" spans="1:16" s="12" customFormat="1" ht="15.75">
      <c r="A1" s="8" t="s">
        <v>580</v>
      </c>
      <c r="B1" s="80" t="s">
        <v>235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s="12" customFormat="1" ht="15.75">
      <c r="A2" s="40"/>
      <c r="B2" s="9"/>
      <c r="D2" s="9"/>
      <c r="E2" s="9"/>
      <c r="F2" s="9"/>
      <c r="G2" s="9"/>
      <c r="H2" s="9"/>
      <c r="I2" s="9"/>
      <c r="J2" s="9"/>
    </row>
    <row r="3" spans="1:16" s="11" customFormat="1" ht="61.5" customHeight="1">
      <c r="A3" s="89" t="s">
        <v>554</v>
      </c>
      <c r="B3" s="89" t="s">
        <v>555</v>
      </c>
      <c r="C3" s="89" t="s">
        <v>363</v>
      </c>
      <c r="D3" s="89" t="s">
        <v>228</v>
      </c>
      <c r="E3" s="89" t="s">
        <v>556</v>
      </c>
      <c r="F3" s="89" t="s">
        <v>562</v>
      </c>
      <c r="G3" s="89" t="s">
        <v>563</v>
      </c>
      <c r="H3" s="89" t="s">
        <v>564</v>
      </c>
      <c r="I3" s="89" t="s">
        <v>98</v>
      </c>
      <c r="J3" s="89" t="s">
        <v>557</v>
      </c>
      <c r="K3" s="89" t="s">
        <v>558</v>
      </c>
      <c r="L3" s="89" t="s">
        <v>559</v>
      </c>
      <c r="M3" s="89" t="s">
        <v>560</v>
      </c>
      <c r="N3" s="89" t="s">
        <v>561</v>
      </c>
    </row>
    <row r="4" spans="1:16" s="12" customFormat="1" ht="15.75">
      <c r="A4" s="79" t="s">
        <v>566</v>
      </c>
      <c r="B4" s="79" t="s">
        <v>567</v>
      </c>
      <c r="C4" s="91" t="s">
        <v>568</v>
      </c>
      <c r="D4" s="79" t="s">
        <v>569</v>
      </c>
      <c r="E4" s="79" t="s">
        <v>570</v>
      </c>
      <c r="F4" s="79" t="s">
        <v>571</v>
      </c>
      <c r="G4" s="79" t="s">
        <v>572</v>
      </c>
      <c r="H4" s="79" t="s">
        <v>573</v>
      </c>
      <c r="I4" s="79" t="s">
        <v>574</v>
      </c>
      <c r="J4" s="79" t="s">
        <v>575</v>
      </c>
      <c r="K4" s="91" t="s">
        <v>576</v>
      </c>
      <c r="L4" s="91" t="s">
        <v>577</v>
      </c>
      <c r="M4" s="91" t="s">
        <v>578</v>
      </c>
      <c r="N4" s="91" t="s">
        <v>579</v>
      </c>
    </row>
    <row r="5" spans="1:16" s="12" customFormat="1" ht="15.75">
      <c r="A5" s="110"/>
      <c r="B5" s="14"/>
      <c r="C5" s="15"/>
      <c r="D5" s="14"/>
      <c r="E5" s="14"/>
      <c r="F5" s="14"/>
      <c r="G5" s="14"/>
      <c r="H5" s="14"/>
      <c r="I5" s="14"/>
      <c r="J5" s="14"/>
      <c r="K5" s="15"/>
      <c r="L5" s="15"/>
      <c r="M5" s="15"/>
      <c r="N5" s="15"/>
    </row>
    <row r="6" spans="1:16" s="12" customFormat="1" ht="15.75">
      <c r="A6" s="110"/>
      <c r="B6" s="14"/>
      <c r="C6" s="15"/>
      <c r="D6" s="14"/>
      <c r="E6" s="14"/>
      <c r="F6" s="14"/>
      <c r="G6" s="14"/>
      <c r="H6" s="14"/>
      <c r="I6" s="14"/>
      <c r="J6" s="14"/>
      <c r="K6" s="15"/>
      <c r="L6" s="15"/>
      <c r="M6" s="15"/>
      <c r="N6" s="15"/>
    </row>
    <row r="7" spans="1:16" s="12" customFormat="1" ht="15.75">
      <c r="A7" s="110"/>
      <c r="B7" s="14"/>
      <c r="C7" s="15"/>
      <c r="D7" s="14"/>
      <c r="E7" s="14"/>
      <c r="F7" s="14"/>
      <c r="G7" s="14"/>
      <c r="H7" s="14"/>
      <c r="I7" s="14"/>
      <c r="J7" s="14"/>
      <c r="K7" s="15"/>
      <c r="L7" s="15"/>
      <c r="M7" s="15"/>
      <c r="N7" s="15"/>
    </row>
    <row r="8" spans="1:16" s="12" customFormat="1" ht="15.75">
      <c r="A8" s="110"/>
      <c r="B8" s="14"/>
      <c r="C8" s="15"/>
      <c r="D8" s="14"/>
      <c r="E8" s="14"/>
      <c r="F8" s="14"/>
      <c r="G8" s="14"/>
      <c r="H8" s="14"/>
      <c r="I8" s="14"/>
      <c r="J8" s="14"/>
      <c r="K8" s="15"/>
      <c r="L8" s="15"/>
      <c r="M8" s="15"/>
      <c r="N8" s="15"/>
    </row>
    <row r="9" spans="1:16" s="12" customFormat="1" ht="15.75">
      <c r="A9" s="110"/>
      <c r="B9" s="14"/>
      <c r="C9" s="15"/>
      <c r="D9" s="14"/>
      <c r="E9" s="14"/>
      <c r="F9" s="14"/>
      <c r="G9" s="14"/>
      <c r="H9" s="14"/>
      <c r="I9" s="14"/>
      <c r="J9" s="14"/>
      <c r="K9" s="15"/>
      <c r="L9" s="15"/>
      <c r="M9" s="15"/>
      <c r="N9" s="15"/>
    </row>
    <row r="10" spans="1:16" s="12" customFormat="1" ht="15.75">
      <c r="A10" s="110"/>
      <c r="B10" s="14"/>
      <c r="C10" s="15"/>
      <c r="D10" s="14"/>
      <c r="E10" s="14"/>
      <c r="F10" s="14"/>
      <c r="G10" s="14"/>
      <c r="H10" s="14"/>
      <c r="I10" s="14"/>
      <c r="J10" s="14"/>
      <c r="K10" s="15"/>
      <c r="L10" s="15"/>
      <c r="M10" s="15"/>
      <c r="N10" s="15"/>
    </row>
    <row r="11" spans="1:16" s="12" customFormat="1" ht="15.75">
      <c r="A11" s="64"/>
      <c r="B11" s="14"/>
      <c r="C11" s="15"/>
      <c r="D11" s="14"/>
      <c r="E11" s="14"/>
      <c r="F11" s="14"/>
      <c r="G11" s="14"/>
      <c r="H11" s="14"/>
      <c r="I11" s="14"/>
      <c r="J11" s="14"/>
      <c r="K11" s="15"/>
      <c r="L11" s="15"/>
      <c r="M11" s="15"/>
      <c r="N11" s="15"/>
    </row>
    <row r="12" spans="1:16" s="12" customFormat="1" ht="15.75">
      <c r="D12" s="9"/>
      <c r="E12" s="9"/>
      <c r="F12" s="9"/>
      <c r="G12" s="9"/>
      <c r="H12" s="9"/>
      <c r="I12" s="9"/>
      <c r="J12" s="9"/>
    </row>
  </sheetData>
  <printOptions horizontalCentered="1"/>
  <pageMargins left="0.51181102362204722" right="0.19685039370078741" top="0.74803149606299213" bottom="0.74803149606299213" header="0.31496062992125984" footer="0.31496062992125984"/>
  <pageSetup paperSize="9" scale="49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28"/>
  <sheetViews>
    <sheetView view="pageBreakPreview" topLeftCell="A45" zoomScaleSheetLayoutView="100" workbookViewId="0">
      <selection activeCell="E47" sqref="E47"/>
    </sheetView>
  </sheetViews>
  <sheetFormatPr defaultRowHeight="15.75"/>
  <cols>
    <col min="1" max="1" width="5.5703125" style="158" customWidth="1"/>
    <col min="2" max="2" width="14" style="158" customWidth="1"/>
    <col min="3" max="3" width="11.7109375" style="158" customWidth="1"/>
    <col min="4" max="4" width="9.140625" style="158"/>
    <col min="5" max="5" width="10.140625" style="158" customWidth="1"/>
    <col min="6" max="6" width="10.42578125" style="158" customWidth="1"/>
    <col min="7" max="7" width="10.5703125" style="158" customWidth="1"/>
    <col min="8" max="8" width="10" style="158" customWidth="1"/>
    <col min="9" max="16384" width="9.140625" style="158"/>
  </cols>
  <sheetData>
    <row r="1" spans="1:10" ht="35.25" customHeight="1">
      <c r="A1" s="211" t="s">
        <v>599</v>
      </c>
      <c r="B1" s="435" t="s">
        <v>235</v>
      </c>
      <c r="C1" s="435"/>
      <c r="D1" s="435"/>
      <c r="E1" s="435"/>
      <c r="F1" s="435"/>
      <c r="G1" s="435"/>
      <c r="H1" s="435"/>
      <c r="I1" s="435"/>
    </row>
    <row r="2" spans="1:10">
      <c r="B2" s="6" t="s">
        <v>565</v>
      </c>
    </row>
    <row r="4" spans="1:10">
      <c r="B4" s="8" t="s">
        <v>229</v>
      </c>
      <c r="C4" s="9"/>
    </row>
    <row r="5" spans="1:10" ht="35.25" customHeight="1">
      <c r="B5" s="57" t="s">
        <v>364</v>
      </c>
      <c r="C5" s="301" t="s">
        <v>365</v>
      </c>
      <c r="D5" s="302"/>
      <c r="E5" s="302"/>
      <c r="F5" s="302"/>
      <c r="G5" s="302"/>
      <c r="H5" s="303"/>
      <c r="I5" s="159"/>
    </row>
    <row r="6" spans="1:10" ht="35.25" customHeight="1">
      <c r="B6" s="57" t="s">
        <v>366</v>
      </c>
      <c r="C6" s="301" t="s">
        <v>367</v>
      </c>
      <c r="D6" s="302"/>
      <c r="E6" s="302"/>
      <c r="F6" s="302"/>
      <c r="G6" s="302"/>
      <c r="H6" s="303"/>
      <c r="I6" s="159"/>
    </row>
    <row r="7" spans="1:10">
      <c r="B7" s="57" t="s">
        <v>368</v>
      </c>
      <c r="C7" s="301" t="s">
        <v>369</v>
      </c>
      <c r="D7" s="302"/>
      <c r="E7" s="302"/>
      <c r="F7" s="302"/>
      <c r="G7" s="302"/>
      <c r="H7" s="303"/>
      <c r="I7" s="159"/>
    </row>
    <row r="8" spans="1:10" ht="24" customHeight="1">
      <c r="B8" s="57" t="s">
        <v>370</v>
      </c>
      <c r="C8" s="301" t="s">
        <v>371</v>
      </c>
      <c r="D8" s="302"/>
      <c r="E8" s="302"/>
      <c r="F8" s="302"/>
      <c r="G8" s="302"/>
      <c r="H8" s="303"/>
      <c r="I8" s="159"/>
    </row>
    <row r="11" spans="1:10" s="12" customFormat="1" ht="36" customHeight="1">
      <c r="A11" s="49" t="s">
        <v>238</v>
      </c>
      <c r="B11" s="422" t="s">
        <v>239</v>
      </c>
      <c r="C11" s="422"/>
      <c r="D11" s="422"/>
      <c r="E11" s="422"/>
      <c r="F11" s="422"/>
      <c r="G11" s="422"/>
      <c r="H11" s="422"/>
      <c r="I11" s="422"/>
      <c r="J11" s="422"/>
    </row>
    <row r="12" spans="1:10" s="12" customFormat="1">
      <c r="A12" s="30"/>
      <c r="B12" s="9"/>
      <c r="D12" s="9"/>
      <c r="E12" s="9"/>
      <c r="F12" s="9"/>
      <c r="G12" s="9"/>
      <c r="H12" s="9"/>
      <c r="I12" s="9"/>
      <c r="J12" s="9"/>
    </row>
    <row r="13" spans="1:10" s="150" customFormat="1" ht="80.25" customHeight="1">
      <c r="B13" s="242" t="s">
        <v>647</v>
      </c>
      <c r="C13" s="242" t="s">
        <v>646</v>
      </c>
      <c r="D13" s="242" t="s">
        <v>240</v>
      </c>
      <c r="E13" s="242" t="s">
        <v>236</v>
      </c>
      <c r="F13" s="242" t="s">
        <v>241</v>
      </c>
      <c r="G13" s="242" t="s">
        <v>645</v>
      </c>
      <c r="H13" s="243" t="s">
        <v>230</v>
      </c>
      <c r="I13" s="243" t="s">
        <v>644</v>
      </c>
      <c r="J13" s="243" t="s">
        <v>231</v>
      </c>
    </row>
    <row r="14" spans="1:10" s="12" customFormat="1">
      <c r="B14" s="15"/>
      <c r="C14" s="15"/>
      <c r="D14" s="14"/>
      <c r="E14" s="14"/>
      <c r="F14" s="14"/>
      <c r="G14" s="14"/>
      <c r="H14" s="14"/>
      <c r="I14" s="14"/>
      <c r="J14" s="14"/>
    </row>
    <row r="15" spans="1:10" s="12" customFormat="1">
      <c r="B15" s="15"/>
      <c r="C15" s="15"/>
      <c r="D15" s="14"/>
      <c r="E15" s="14"/>
      <c r="F15" s="14"/>
      <c r="G15" s="14"/>
      <c r="H15" s="14"/>
      <c r="I15" s="14"/>
      <c r="J15" s="14"/>
    </row>
    <row r="16" spans="1:10" s="12" customFormat="1">
      <c r="B16" s="15"/>
      <c r="C16" s="15"/>
      <c r="D16" s="14"/>
      <c r="E16" s="14"/>
      <c r="F16" s="14"/>
      <c r="G16" s="14"/>
      <c r="H16" s="14"/>
      <c r="I16" s="14"/>
      <c r="J16" s="14"/>
    </row>
    <row r="17" spans="1:10" s="12" customFormat="1">
      <c r="B17" s="15"/>
      <c r="C17" s="15"/>
      <c r="D17" s="14"/>
      <c r="E17" s="14"/>
      <c r="F17" s="14"/>
      <c r="G17" s="14"/>
      <c r="H17" s="14"/>
      <c r="I17" s="14"/>
      <c r="J17" s="14"/>
    </row>
    <row r="18" spans="1:10" s="12" customFormat="1">
      <c r="D18" s="9"/>
      <c r="E18" s="9"/>
      <c r="F18" s="9"/>
      <c r="G18" s="9"/>
      <c r="H18" s="9"/>
      <c r="I18" s="9"/>
      <c r="J18" s="9"/>
    </row>
    <row r="19" spans="1:10" s="12" customFormat="1">
      <c r="A19" s="30"/>
      <c r="B19" s="9"/>
      <c r="D19" s="9"/>
      <c r="E19" s="9"/>
      <c r="F19" s="9"/>
      <c r="G19" s="9"/>
      <c r="H19" s="9"/>
      <c r="I19" s="9"/>
      <c r="J19" s="9"/>
    </row>
    <row r="20" spans="1:10" s="12" customFormat="1" ht="22.5" customHeight="1">
      <c r="A20" s="41" t="s">
        <v>242</v>
      </c>
      <c r="B20" s="402" t="s">
        <v>243</v>
      </c>
      <c r="C20" s="402"/>
      <c r="D20" s="402"/>
      <c r="E20" s="402"/>
      <c r="F20" s="402"/>
      <c r="G20" s="402"/>
      <c r="H20" s="402"/>
      <c r="I20" s="402"/>
      <c r="J20" s="402"/>
    </row>
    <row r="21" spans="1:10" s="12" customFormat="1" hidden="1">
      <c r="A21" s="30"/>
      <c r="B21" s="9"/>
      <c r="D21" s="9"/>
      <c r="E21" s="9"/>
      <c r="F21" s="9"/>
      <c r="G21" s="9"/>
      <c r="H21" s="9"/>
      <c r="I21" s="9"/>
      <c r="J21" s="9"/>
    </row>
    <row r="22" spans="1:10" s="12" customFormat="1" ht="42.75" customHeight="1">
      <c r="B22" s="403" t="s">
        <v>581</v>
      </c>
      <c r="C22" s="403"/>
      <c r="D22" s="403"/>
      <c r="E22" s="403"/>
      <c r="F22" s="403"/>
      <c r="G22" s="403"/>
      <c r="H22" s="403"/>
      <c r="I22" s="403"/>
      <c r="J22" s="50"/>
    </row>
    <row r="23" spans="1:10" s="12" customFormat="1">
      <c r="A23" s="30"/>
      <c r="B23" s="9"/>
      <c r="D23" s="9"/>
      <c r="E23" s="9"/>
      <c r="F23" s="9"/>
      <c r="G23" s="9"/>
      <c r="H23" s="9"/>
      <c r="I23" s="9"/>
      <c r="J23" s="9"/>
    </row>
    <row r="24" spans="1:10" s="12" customFormat="1" ht="12" customHeight="1">
      <c r="B24" s="404" t="s">
        <v>582</v>
      </c>
      <c r="C24" s="404"/>
      <c r="D24" s="404"/>
      <c r="E24" s="404"/>
      <c r="F24" s="404"/>
      <c r="G24" s="404"/>
      <c r="H24" s="404"/>
      <c r="I24" s="404"/>
      <c r="J24" s="9"/>
    </row>
    <row r="25" spans="1:10" s="12" customFormat="1">
      <c r="A25" s="70"/>
      <c r="B25" s="70"/>
      <c r="D25" s="9"/>
      <c r="E25" s="9"/>
      <c r="F25" s="9"/>
      <c r="G25" s="9"/>
      <c r="H25" s="9"/>
      <c r="I25" s="9"/>
      <c r="J25" s="9"/>
    </row>
    <row r="26" spans="1:10" s="12" customFormat="1">
      <c r="A26" s="8" t="s">
        <v>372</v>
      </c>
      <c r="B26" s="23" t="s">
        <v>583</v>
      </c>
      <c r="D26" s="9"/>
      <c r="E26" s="9"/>
      <c r="F26" s="9"/>
      <c r="G26" s="9"/>
      <c r="H26" s="9"/>
      <c r="I26" s="9"/>
      <c r="J26" s="9"/>
    </row>
    <row r="27" spans="1:10" s="12" customFormat="1">
      <c r="A27" s="8"/>
      <c r="B27" s="423" t="s">
        <v>584</v>
      </c>
      <c r="C27" s="424"/>
      <c r="D27" s="69" t="s">
        <v>587</v>
      </c>
      <c r="E27" s="423"/>
      <c r="F27" s="424"/>
      <c r="G27" s="424"/>
      <c r="H27" s="425"/>
      <c r="I27" s="9"/>
      <c r="J27" s="9"/>
    </row>
    <row r="28" spans="1:10" s="12" customFormat="1">
      <c r="B28" s="8" t="s">
        <v>585</v>
      </c>
      <c r="D28" s="9"/>
      <c r="E28" s="9"/>
      <c r="F28" s="9"/>
      <c r="G28" s="9"/>
      <c r="H28" s="9"/>
      <c r="I28" s="9"/>
      <c r="J28" s="9"/>
    </row>
    <row r="29" spans="1:10" s="12" customFormat="1">
      <c r="B29" s="407" t="s">
        <v>588</v>
      </c>
      <c r="C29" s="408"/>
      <c r="D29" s="408"/>
      <c r="E29" s="408"/>
      <c r="F29" s="408"/>
      <c r="G29" s="408"/>
      <c r="H29" s="408"/>
      <c r="I29" s="409"/>
      <c r="J29" s="9"/>
    </row>
    <row r="30" spans="1:10" s="151" customFormat="1" ht="63">
      <c r="B30" s="311" t="s">
        <v>586</v>
      </c>
      <c r="C30" s="311"/>
      <c r="D30" s="311" t="s">
        <v>232</v>
      </c>
      <c r="E30" s="311"/>
      <c r="F30" s="311"/>
      <c r="G30" s="89" t="s">
        <v>233</v>
      </c>
      <c r="H30" s="311" t="s">
        <v>234</v>
      </c>
      <c r="I30" s="311"/>
    </row>
    <row r="31" spans="1:10" s="12" customFormat="1">
      <c r="B31" s="416"/>
      <c r="C31" s="417"/>
      <c r="D31" s="281"/>
      <c r="E31" s="282"/>
      <c r="F31" s="283"/>
      <c r="G31" s="14"/>
      <c r="H31" s="281"/>
      <c r="I31" s="283"/>
      <c r="J31" s="9"/>
    </row>
    <row r="32" spans="1:10" s="12" customFormat="1">
      <c r="B32" s="416"/>
      <c r="C32" s="417"/>
      <c r="D32" s="281"/>
      <c r="E32" s="282"/>
      <c r="F32" s="283"/>
      <c r="G32" s="14"/>
      <c r="H32" s="281"/>
      <c r="I32" s="283"/>
      <c r="J32" s="9"/>
    </row>
    <row r="33" spans="1:10" s="12" customFormat="1">
      <c r="D33" s="9"/>
      <c r="E33" s="9"/>
      <c r="F33" s="9"/>
      <c r="G33" s="9"/>
      <c r="H33" s="9"/>
      <c r="I33" s="9"/>
      <c r="J33" s="9"/>
    </row>
    <row r="34" spans="1:10" s="12" customFormat="1">
      <c r="A34" s="30"/>
      <c r="B34" s="407" t="s">
        <v>589</v>
      </c>
      <c r="C34" s="408"/>
      <c r="D34" s="408"/>
      <c r="E34" s="408"/>
      <c r="F34" s="408"/>
      <c r="G34" s="408"/>
      <c r="H34" s="408"/>
      <c r="I34" s="409"/>
      <c r="J34" s="9"/>
    </row>
    <row r="35" spans="1:10" s="12" customFormat="1">
      <c r="B35" s="318" t="s">
        <v>244</v>
      </c>
      <c r="C35" s="318"/>
      <c r="D35" s="318" t="s">
        <v>245</v>
      </c>
      <c r="E35" s="318"/>
      <c r="F35" s="318" t="s">
        <v>98</v>
      </c>
      <c r="G35" s="318"/>
      <c r="H35" s="318"/>
      <c r="I35" s="318"/>
      <c r="J35" s="9"/>
    </row>
    <row r="36" spans="1:10" s="12" customFormat="1">
      <c r="B36" s="405"/>
      <c r="C36" s="405"/>
      <c r="D36" s="406"/>
      <c r="E36" s="406"/>
      <c r="F36" s="406"/>
      <c r="G36" s="406"/>
      <c r="H36" s="406"/>
      <c r="I36" s="406"/>
      <c r="J36" s="9"/>
    </row>
    <row r="37" spans="1:10" s="12" customFormat="1">
      <c r="B37" s="405"/>
      <c r="C37" s="405"/>
      <c r="D37" s="406"/>
      <c r="E37" s="406"/>
      <c r="F37" s="406"/>
      <c r="G37" s="406"/>
      <c r="H37" s="406"/>
      <c r="I37" s="406"/>
      <c r="J37" s="9"/>
    </row>
    <row r="38" spans="1:10" s="12" customFormat="1">
      <c r="B38" s="9"/>
      <c r="D38" s="9"/>
      <c r="E38" s="9"/>
      <c r="F38" s="9"/>
      <c r="G38" s="9"/>
      <c r="H38" s="9"/>
      <c r="I38" s="9"/>
      <c r="J38" s="9"/>
    </row>
    <row r="39" spans="1:10" s="12" customFormat="1">
      <c r="A39" s="30"/>
      <c r="B39" s="9"/>
      <c r="D39" s="9"/>
      <c r="E39" s="9"/>
      <c r="F39" s="9"/>
      <c r="G39" s="9"/>
      <c r="H39" s="9"/>
      <c r="I39" s="9"/>
      <c r="J39" s="9"/>
    </row>
    <row r="40" spans="1:10" s="12" customFormat="1">
      <c r="A40" s="8" t="s">
        <v>373</v>
      </c>
      <c r="B40" s="23" t="s">
        <v>374</v>
      </c>
      <c r="D40" s="9"/>
      <c r="E40" s="9"/>
      <c r="F40" s="9"/>
      <c r="G40" s="9"/>
      <c r="H40" s="9"/>
      <c r="I40" s="9"/>
      <c r="J40" s="9"/>
    </row>
    <row r="41" spans="1:10" s="12" customFormat="1">
      <c r="A41" s="30"/>
      <c r="B41" s="9"/>
      <c r="D41" s="9"/>
      <c r="E41" s="9"/>
      <c r="F41" s="9"/>
      <c r="G41" s="9"/>
      <c r="H41" s="9"/>
      <c r="I41" s="9"/>
      <c r="J41" s="9"/>
    </row>
    <row r="42" spans="1:10" s="12" customFormat="1">
      <c r="A42" s="8" t="s">
        <v>121</v>
      </c>
      <c r="B42" s="9" t="s">
        <v>375</v>
      </c>
      <c r="D42" s="9"/>
      <c r="E42" s="9"/>
      <c r="F42" s="9"/>
      <c r="G42" s="9"/>
      <c r="H42" s="9"/>
      <c r="I42" s="9"/>
      <c r="J42" s="9"/>
    </row>
    <row r="43" spans="1:10" s="12" customFormat="1">
      <c r="A43" s="80"/>
      <c r="B43" s="9"/>
      <c r="D43" s="9"/>
      <c r="E43" s="9"/>
      <c r="F43" s="9"/>
      <c r="G43" s="9"/>
      <c r="H43" s="9"/>
      <c r="I43" s="9"/>
      <c r="J43" s="9"/>
    </row>
    <row r="44" spans="1:10" s="12" customFormat="1" ht="47.25" customHeight="1">
      <c r="B44" s="410" t="s">
        <v>22</v>
      </c>
      <c r="C44" s="411"/>
      <c r="D44" s="412"/>
      <c r="E44" s="311" t="s">
        <v>63</v>
      </c>
      <c r="F44" s="311"/>
      <c r="G44" s="356" t="s">
        <v>126</v>
      </c>
      <c r="H44" s="367"/>
    </row>
    <row r="45" spans="1:10" s="12" customFormat="1" ht="78.75">
      <c r="B45" s="413"/>
      <c r="C45" s="414"/>
      <c r="D45" s="415"/>
      <c r="E45" s="164" t="s">
        <v>246</v>
      </c>
      <c r="F45" s="164" t="s">
        <v>64</v>
      </c>
      <c r="G45" s="164" t="s">
        <v>246</v>
      </c>
      <c r="H45" s="164" t="s">
        <v>64</v>
      </c>
    </row>
    <row r="46" spans="1:10" s="12" customFormat="1">
      <c r="B46" s="268" t="s">
        <v>247</v>
      </c>
      <c r="C46" s="268"/>
      <c r="D46" s="268"/>
      <c r="E46" s="14"/>
      <c r="F46" s="15"/>
      <c r="G46" s="14"/>
      <c r="H46" s="14"/>
    </row>
    <row r="47" spans="1:10" s="12" customFormat="1">
      <c r="B47" s="431" t="s">
        <v>248</v>
      </c>
      <c r="C47" s="431"/>
      <c r="D47" s="431"/>
      <c r="E47" s="14"/>
      <c r="F47" s="136" t="e">
        <f>E47/$E$62</f>
        <v>#DIV/0!</v>
      </c>
      <c r="G47" s="14"/>
      <c r="H47" s="196" t="e">
        <f>G47/$G$62</f>
        <v>#DIV/0!</v>
      </c>
    </row>
    <row r="48" spans="1:10" s="12" customFormat="1">
      <c r="B48" s="431" t="s">
        <v>249</v>
      </c>
      <c r="C48" s="431"/>
      <c r="D48" s="431"/>
      <c r="E48" s="14"/>
      <c r="F48" s="136" t="e">
        <f>E48/$E$62</f>
        <v>#DIV/0!</v>
      </c>
      <c r="G48" s="14"/>
      <c r="H48" s="196" t="e">
        <f>G48/$G$62</f>
        <v>#DIV/0!</v>
      </c>
    </row>
    <row r="49" spans="1:10" s="12" customFormat="1">
      <c r="B49" s="432" t="s">
        <v>23</v>
      </c>
      <c r="C49" s="433"/>
      <c r="D49" s="434"/>
      <c r="E49" s="14">
        <f>E47+E48</f>
        <v>0</v>
      </c>
      <c r="F49" s="14" t="e">
        <f>F47+F48</f>
        <v>#DIV/0!</v>
      </c>
      <c r="G49" s="14">
        <f>G47+G48</f>
        <v>0</v>
      </c>
      <c r="H49" s="196" t="e">
        <f>H47+H48</f>
        <v>#DIV/0!</v>
      </c>
    </row>
    <row r="50" spans="1:10" s="12" customFormat="1">
      <c r="B50" s="268" t="s">
        <v>376</v>
      </c>
      <c r="C50" s="268"/>
      <c r="D50" s="268"/>
      <c r="E50" s="14"/>
      <c r="F50" s="15"/>
      <c r="G50" s="14"/>
      <c r="H50" s="14"/>
    </row>
    <row r="51" spans="1:10" s="12" customFormat="1">
      <c r="B51" s="431" t="s">
        <v>248</v>
      </c>
      <c r="C51" s="431"/>
      <c r="D51" s="431"/>
      <c r="E51" s="14"/>
      <c r="F51" s="136" t="e">
        <f>E51/$E$62</f>
        <v>#DIV/0!</v>
      </c>
      <c r="G51" s="14"/>
      <c r="H51" s="196" t="e">
        <f>G51/$G$62</f>
        <v>#DIV/0!</v>
      </c>
    </row>
    <row r="52" spans="1:10" s="12" customFormat="1">
      <c r="B52" s="366" t="s">
        <v>250</v>
      </c>
      <c r="C52" s="366"/>
      <c r="D52" s="366"/>
      <c r="E52" s="14"/>
      <c r="F52" s="136" t="e">
        <f>E52/$E$62</f>
        <v>#DIV/0!</v>
      </c>
      <c r="G52" s="14"/>
      <c r="H52" s="196" t="e">
        <f>G52/$G$62</f>
        <v>#DIV/0!</v>
      </c>
    </row>
    <row r="53" spans="1:10" s="12" customFormat="1">
      <c r="B53" s="366" t="s">
        <v>251</v>
      </c>
      <c r="C53" s="366"/>
      <c r="D53" s="366"/>
      <c r="E53" s="14"/>
      <c r="F53" s="136" t="e">
        <f>E53/$E$62</f>
        <v>#DIV/0!</v>
      </c>
      <c r="G53" s="14"/>
      <c r="H53" s="196" t="e">
        <f>G53/$G$62</f>
        <v>#DIV/0!</v>
      </c>
    </row>
    <row r="54" spans="1:10" s="12" customFormat="1">
      <c r="B54" s="426" t="s">
        <v>24</v>
      </c>
      <c r="C54" s="427"/>
      <c r="D54" s="428"/>
      <c r="E54" s="14">
        <f>E51+E52+E53</f>
        <v>0</v>
      </c>
      <c r="F54" s="14" t="e">
        <f>F51+F52+F53</f>
        <v>#DIV/0!</v>
      </c>
      <c r="G54" s="14">
        <f>G51+G52+G53</f>
        <v>0</v>
      </c>
      <c r="H54" s="196" t="e">
        <f>H51+H52+H53</f>
        <v>#DIV/0!</v>
      </c>
    </row>
    <row r="55" spans="1:10" s="12" customFormat="1">
      <c r="B55" s="321" t="s">
        <v>377</v>
      </c>
      <c r="C55" s="321"/>
      <c r="D55" s="321"/>
      <c r="E55" s="14"/>
      <c r="F55" s="15"/>
      <c r="G55" s="14"/>
      <c r="H55" s="14"/>
    </row>
    <row r="56" spans="1:10" s="12" customFormat="1">
      <c r="B56" s="387" t="s">
        <v>592</v>
      </c>
      <c r="C56" s="387"/>
      <c r="D56" s="387"/>
      <c r="E56" s="14"/>
      <c r="F56" s="136" t="e">
        <f>E56/$E$62</f>
        <v>#DIV/0!</v>
      </c>
      <c r="G56" s="14"/>
      <c r="H56" s="196" t="e">
        <f>G56/$G$62</f>
        <v>#DIV/0!</v>
      </c>
    </row>
    <row r="57" spans="1:10" s="12" customFormat="1">
      <c r="B57" s="387" t="s">
        <v>252</v>
      </c>
      <c r="C57" s="387"/>
      <c r="D57" s="387"/>
      <c r="E57" s="14"/>
      <c r="F57" s="136" t="e">
        <f>E57/$E$62</f>
        <v>#DIV/0!</v>
      </c>
      <c r="G57" s="14"/>
      <c r="H57" s="196" t="e">
        <f>G57/$G$62</f>
        <v>#DIV/0!</v>
      </c>
    </row>
    <row r="58" spans="1:10" s="12" customFormat="1">
      <c r="B58" s="387" t="s">
        <v>253</v>
      </c>
      <c r="C58" s="387"/>
      <c r="D58" s="387"/>
      <c r="E58" s="14"/>
      <c r="F58" s="136" t="e">
        <f>E58/$E$62</f>
        <v>#DIV/0!</v>
      </c>
      <c r="G58" s="14"/>
      <c r="H58" s="196" t="e">
        <f>G58/$G$62</f>
        <v>#DIV/0!</v>
      </c>
    </row>
    <row r="59" spans="1:10" s="12" customFormat="1">
      <c r="B59" s="387" t="s">
        <v>254</v>
      </c>
      <c r="C59" s="387"/>
      <c r="D59" s="387"/>
      <c r="E59" s="14"/>
      <c r="F59" s="136" t="e">
        <f>E59/$E$62</f>
        <v>#DIV/0!</v>
      </c>
      <c r="G59" s="14"/>
      <c r="H59" s="196" t="e">
        <f>G59/$G$62</f>
        <v>#DIV/0!</v>
      </c>
    </row>
    <row r="60" spans="1:10" s="12" customFormat="1">
      <c r="B60" s="387" t="s">
        <v>255</v>
      </c>
      <c r="C60" s="387"/>
      <c r="D60" s="387"/>
      <c r="E60" s="14"/>
      <c r="F60" s="136" t="e">
        <f>E60/$E$62</f>
        <v>#DIV/0!</v>
      </c>
      <c r="G60" s="14"/>
      <c r="H60" s="196" t="e">
        <f>G60/$G$62</f>
        <v>#DIV/0!</v>
      </c>
    </row>
    <row r="61" spans="1:10" s="12" customFormat="1">
      <c r="B61" s="426" t="s">
        <v>25</v>
      </c>
      <c r="C61" s="427"/>
      <c r="D61" s="428"/>
      <c r="E61" s="14">
        <f>E56+E57+E58+E59+E60</f>
        <v>0</v>
      </c>
      <c r="F61" s="14" t="e">
        <f>F56+F57+F58+F59+F60</f>
        <v>#DIV/0!</v>
      </c>
      <c r="G61" s="14">
        <f>G56+G57+G58+G59+G60</f>
        <v>0</v>
      </c>
      <c r="H61" s="196" t="e">
        <f>H56+H57+H58+H59+H60</f>
        <v>#DIV/0!</v>
      </c>
    </row>
    <row r="62" spans="1:10" s="6" customFormat="1">
      <c r="A62" s="12"/>
      <c r="B62" s="320" t="s">
        <v>591</v>
      </c>
      <c r="C62" s="320"/>
      <c r="D62" s="320"/>
      <c r="E62" s="14">
        <f>E49+E54+E61</f>
        <v>0</v>
      </c>
      <c r="F62" s="136" t="e">
        <f>F49+F54+F61</f>
        <v>#DIV/0!</v>
      </c>
      <c r="G62" s="14">
        <f>G49+G54+G61</f>
        <v>0</v>
      </c>
      <c r="H62" s="136" t="e">
        <f>H49+H54+H61</f>
        <v>#DIV/0!</v>
      </c>
      <c r="I62" s="12"/>
      <c r="J62" s="12"/>
    </row>
    <row r="63" spans="1:10" s="6" customFormat="1">
      <c r="A63" s="30"/>
      <c r="B63" s="9"/>
      <c r="C63" s="12"/>
      <c r="D63" s="9"/>
      <c r="E63" s="9"/>
      <c r="F63" s="9"/>
      <c r="G63" s="9"/>
      <c r="H63" s="9"/>
      <c r="I63" s="9"/>
      <c r="J63" s="9"/>
    </row>
    <row r="64" spans="1:10" s="6" customFormat="1">
      <c r="A64" s="8" t="s">
        <v>378</v>
      </c>
      <c r="B64" s="9" t="s">
        <v>379</v>
      </c>
      <c r="C64" s="12"/>
      <c r="D64" s="9"/>
      <c r="E64" s="9"/>
      <c r="F64" s="9"/>
      <c r="G64" s="9"/>
      <c r="H64" s="9"/>
      <c r="I64" s="9"/>
      <c r="J64" s="9"/>
    </row>
    <row r="65" spans="1:10" s="6" customFormat="1">
      <c r="A65" s="3"/>
      <c r="B65" s="9"/>
      <c r="C65" s="12"/>
      <c r="D65" s="9"/>
      <c r="E65" s="9"/>
      <c r="F65" s="9"/>
      <c r="G65" s="9"/>
      <c r="H65" s="9"/>
      <c r="I65" s="9"/>
      <c r="J65" s="9"/>
    </row>
    <row r="66" spans="1:10" s="6" customFormat="1">
      <c r="A66" s="12"/>
      <c r="B66" s="429" t="s">
        <v>381</v>
      </c>
      <c r="C66" s="430"/>
      <c r="D66" s="430"/>
      <c r="E66" s="430"/>
      <c r="F66" s="168"/>
      <c r="G66" s="169"/>
      <c r="H66" s="34">
        <v>2</v>
      </c>
      <c r="I66" s="9"/>
      <c r="J66" s="9"/>
    </row>
    <row r="67" spans="1:10" s="6" customFormat="1">
      <c r="A67" s="12"/>
      <c r="B67" s="162"/>
      <c r="C67" s="162"/>
      <c r="D67" s="162"/>
      <c r="E67" s="162"/>
      <c r="F67" s="9"/>
      <c r="G67" s="9"/>
      <c r="H67" s="23"/>
      <c r="I67" s="9"/>
      <c r="J67" s="9"/>
    </row>
    <row r="68" spans="1:10" s="6" customFormat="1">
      <c r="A68" s="12"/>
      <c r="B68" s="407" t="s">
        <v>380</v>
      </c>
      <c r="C68" s="408"/>
      <c r="D68" s="408"/>
      <c r="E68" s="409"/>
      <c r="F68" s="268"/>
      <c r="G68" s="268"/>
      <c r="H68" s="268"/>
      <c r="I68" s="268"/>
      <c r="J68" s="9"/>
    </row>
    <row r="69" spans="1:10" s="6" customFormat="1">
      <c r="A69" s="12"/>
      <c r="B69" s="292" t="s">
        <v>256</v>
      </c>
      <c r="C69" s="418"/>
      <c r="D69" s="418"/>
      <c r="E69" s="293"/>
      <c r="F69" s="268"/>
      <c r="G69" s="268"/>
      <c r="H69" s="268"/>
      <c r="I69" s="268"/>
      <c r="J69" s="9"/>
    </row>
    <row r="70" spans="1:10" s="6" customFormat="1">
      <c r="A70" s="12"/>
      <c r="B70" s="292" t="s">
        <v>257</v>
      </c>
      <c r="C70" s="418"/>
      <c r="D70" s="418"/>
      <c r="E70" s="293"/>
      <c r="F70" s="268"/>
      <c r="G70" s="268"/>
      <c r="H70" s="268"/>
      <c r="I70" s="268"/>
      <c r="J70" s="9"/>
    </row>
    <row r="71" spans="1:10" s="6" customFormat="1">
      <c r="A71" s="12"/>
      <c r="B71" s="292" t="s">
        <v>263</v>
      </c>
      <c r="C71" s="418"/>
      <c r="D71" s="418"/>
      <c r="E71" s="293"/>
      <c r="F71" s="268"/>
      <c r="G71" s="268"/>
      <c r="H71" s="268"/>
      <c r="I71" s="268"/>
      <c r="J71" s="9"/>
    </row>
    <row r="72" spans="1:10" s="6" customFormat="1">
      <c r="A72" s="12"/>
      <c r="B72" s="420" t="s">
        <v>261</v>
      </c>
      <c r="C72" s="420"/>
      <c r="D72" s="420"/>
      <c r="E72" s="420"/>
      <c r="F72" s="268"/>
      <c r="G72" s="268"/>
      <c r="H72" s="268"/>
      <c r="I72" s="268"/>
      <c r="J72" s="9"/>
    </row>
    <row r="73" spans="1:10" s="6" customFormat="1">
      <c r="A73" s="12"/>
      <c r="B73" s="420" t="s">
        <v>262</v>
      </c>
      <c r="C73" s="420"/>
      <c r="D73" s="420"/>
      <c r="E73" s="420"/>
      <c r="F73" s="268"/>
      <c r="G73" s="268"/>
      <c r="H73" s="268"/>
      <c r="I73" s="268"/>
      <c r="J73" s="9"/>
    </row>
    <row r="74" spans="1:10" s="6" customFormat="1">
      <c r="A74" s="12"/>
      <c r="B74" s="420" t="s">
        <v>594</v>
      </c>
      <c r="C74" s="420"/>
      <c r="D74" s="420"/>
      <c r="E74" s="420"/>
      <c r="F74" s="268"/>
      <c r="G74" s="268"/>
      <c r="H74" s="268"/>
      <c r="I74" s="268"/>
      <c r="J74" s="9"/>
    </row>
    <row r="75" spans="1:10" s="6" customFormat="1">
      <c r="A75" s="12"/>
      <c r="B75" s="420" t="s">
        <v>593</v>
      </c>
      <c r="C75" s="420"/>
      <c r="D75" s="420"/>
      <c r="E75" s="420"/>
      <c r="F75" s="268"/>
      <c r="G75" s="268"/>
      <c r="H75" s="268"/>
      <c r="I75" s="268"/>
      <c r="J75" s="9"/>
    </row>
    <row r="76" spans="1:10" s="6" customFormat="1">
      <c r="A76" s="12"/>
      <c r="B76" s="420" t="s">
        <v>258</v>
      </c>
      <c r="C76" s="420"/>
      <c r="D76" s="420"/>
      <c r="E76" s="420"/>
      <c r="F76" s="268"/>
      <c r="G76" s="268"/>
      <c r="H76" s="268"/>
      <c r="I76" s="268"/>
      <c r="J76" s="9"/>
    </row>
    <row r="77" spans="1:10" s="6" customFormat="1">
      <c r="A77" s="12"/>
      <c r="B77" s="420" t="s">
        <v>259</v>
      </c>
      <c r="C77" s="420"/>
      <c r="D77" s="420"/>
      <c r="E77" s="420"/>
      <c r="F77" s="268"/>
      <c r="G77" s="268"/>
      <c r="H77" s="268"/>
      <c r="I77" s="268"/>
      <c r="J77" s="9"/>
    </row>
    <row r="78" spans="1:10" s="6" customFormat="1">
      <c r="A78" s="12"/>
      <c r="B78" s="318" t="s">
        <v>264</v>
      </c>
      <c r="C78" s="318"/>
      <c r="D78" s="318"/>
      <c r="E78" s="318"/>
      <c r="F78" s="318" t="s">
        <v>265</v>
      </c>
      <c r="G78" s="318"/>
      <c r="H78" s="318"/>
      <c r="I78" s="318"/>
      <c r="J78" s="9"/>
    </row>
    <row r="79" spans="1:10" s="6" customFormat="1">
      <c r="A79" s="12"/>
      <c r="B79" s="416"/>
      <c r="C79" s="421"/>
      <c r="D79" s="421"/>
      <c r="E79" s="417"/>
      <c r="F79" s="416"/>
      <c r="G79" s="421"/>
      <c r="H79" s="421"/>
      <c r="I79" s="417"/>
      <c r="J79" s="9"/>
    </row>
    <row r="80" spans="1:10" s="6" customFormat="1">
      <c r="A80" s="12"/>
      <c r="B80" s="3"/>
      <c r="C80" s="3"/>
      <c r="D80" s="3"/>
      <c r="E80" s="3"/>
      <c r="J80" s="9"/>
    </row>
    <row r="81" spans="1:10" s="6" customFormat="1" ht="32.25" customHeight="1">
      <c r="A81" s="12"/>
      <c r="B81" s="419" t="s">
        <v>266</v>
      </c>
      <c r="C81" s="419"/>
      <c r="D81" s="347" t="s">
        <v>595</v>
      </c>
      <c r="E81" s="332"/>
      <c r="F81" s="332"/>
      <c r="G81" s="332"/>
      <c r="H81" s="332"/>
      <c r="J81" s="9"/>
    </row>
    <row r="82" spans="1:10" s="6" customFormat="1">
      <c r="A82" s="12"/>
      <c r="B82" s="420" t="s">
        <v>557</v>
      </c>
      <c r="C82" s="420"/>
      <c r="D82" s="332"/>
      <c r="E82" s="332"/>
      <c r="F82" s="15" t="s">
        <v>596</v>
      </c>
      <c r="G82" s="332"/>
      <c r="H82" s="332"/>
      <c r="J82" s="9"/>
    </row>
    <row r="83" spans="1:10" s="6" customFormat="1">
      <c r="A83" s="12"/>
      <c r="B83" s="420" t="s">
        <v>559</v>
      </c>
      <c r="C83" s="420"/>
      <c r="D83" s="332"/>
      <c r="E83" s="332"/>
      <c r="F83" s="15" t="s">
        <v>561</v>
      </c>
      <c r="G83" s="332"/>
      <c r="H83" s="332"/>
      <c r="J83" s="9"/>
    </row>
    <row r="84" spans="1:10" s="6" customFormat="1">
      <c r="A84" s="12"/>
      <c r="B84" s="39"/>
      <c r="C84" s="39"/>
      <c r="D84" s="30"/>
      <c r="E84" s="30"/>
      <c r="F84" s="12"/>
      <c r="G84" s="30"/>
      <c r="H84" s="30"/>
      <c r="J84" s="9"/>
    </row>
    <row r="85" spans="1:10" s="6" customFormat="1">
      <c r="A85" s="12"/>
      <c r="B85" s="39"/>
      <c r="C85" s="39"/>
      <c r="D85" s="30"/>
      <c r="E85" s="30"/>
      <c r="F85" s="12"/>
      <c r="G85" s="30"/>
      <c r="H85" s="30"/>
      <c r="J85" s="9"/>
    </row>
    <row r="86" spans="1:10" s="6" customFormat="1" ht="63" customHeight="1">
      <c r="A86" s="164" t="s">
        <v>65</v>
      </c>
      <c r="B86" s="311" t="s">
        <v>267</v>
      </c>
      <c r="C86" s="311"/>
      <c r="D86" s="311" t="s">
        <v>268</v>
      </c>
      <c r="E86" s="311"/>
      <c r="F86" s="164" t="s">
        <v>269</v>
      </c>
      <c r="G86" s="164" t="s">
        <v>270</v>
      </c>
      <c r="H86" s="164" t="s">
        <v>271</v>
      </c>
      <c r="I86" s="164" t="s">
        <v>272</v>
      </c>
    </row>
    <row r="87" spans="1:10" s="6" customFormat="1">
      <c r="A87" s="165">
        <v>1</v>
      </c>
      <c r="B87" s="347"/>
      <c r="C87" s="347"/>
      <c r="D87" s="406"/>
      <c r="E87" s="406"/>
      <c r="F87" s="165"/>
      <c r="G87" s="165"/>
      <c r="H87" s="165"/>
      <c r="I87" s="165"/>
    </row>
    <row r="88" spans="1:10" s="6" customFormat="1">
      <c r="A88" s="165">
        <v>2</v>
      </c>
      <c r="B88" s="347"/>
      <c r="C88" s="347"/>
      <c r="D88" s="406"/>
      <c r="E88" s="406"/>
      <c r="F88" s="165"/>
      <c r="G88" s="165"/>
      <c r="H88" s="165"/>
      <c r="I88" s="165"/>
    </row>
    <row r="89" spans="1:10" s="6" customFormat="1">
      <c r="A89" s="165">
        <v>3</v>
      </c>
      <c r="B89" s="347"/>
      <c r="C89" s="347"/>
      <c r="D89" s="406"/>
      <c r="E89" s="406"/>
      <c r="F89" s="165"/>
      <c r="G89" s="165"/>
      <c r="H89" s="165"/>
      <c r="I89" s="165"/>
    </row>
    <row r="90" spans="1:10" s="6" customFormat="1">
      <c r="A90" s="12"/>
      <c r="B90" s="162"/>
      <c r="C90" s="162"/>
      <c r="D90" s="162"/>
      <c r="E90" s="162"/>
      <c r="F90" s="9"/>
      <c r="G90" s="9"/>
      <c r="H90" s="23"/>
      <c r="I90" s="9"/>
      <c r="J90" s="9"/>
    </row>
    <row r="91" spans="1:10" s="6" customFormat="1">
      <c r="B91" s="407" t="s">
        <v>380</v>
      </c>
      <c r="C91" s="408"/>
      <c r="D91" s="408"/>
      <c r="E91" s="409"/>
      <c r="F91" s="268"/>
      <c r="G91" s="268"/>
      <c r="H91" s="268"/>
      <c r="I91" s="268"/>
    </row>
    <row r="92" spans="1:10" s="6" customFormat="1">
      <c r="B92" s="292" t="s">
        <v>256</v>
      </c>
      <c r="C92" s="418"/>
      <c r="D92" s="418"/>
      <c r="E92" s="293"/>
      <c r="F92" s="268"/>
      <c r="G92" s="268"/>
      <c r="H92" s="268"/>
      <c r="I92" s="268"/>
    </row>
    <row r="93" spans="1:10" s="6" customFormat="1">
      <c r="B93" s="292" t="s">
        <v>257</v>
      </c>
      <c r="C93" s="418"/>
      <c r="D93" s="418"/>
      <c r="E93" s="293"/>
      <c r="F93" s="268"/>
      <c r="G93" s="268"/>
      <c r="H93" s="268"/>
      <c r="I93" s="268"/>
    </row>
    <row r="94" spans="1:10" s="6" customFormat="1">
      <c r="B94" s="292" t="s">
        <v>263</v>
      </c>
      <c r="C94" s="418"/>
      <c r="D94" s="418"/>
      <c r="E94" s="293"/>
      <c r="F94" s="268"/>
      <c r="G94" s="268"/>
      <c r="H94" s="268"/>
      <c r="I94" s="268"/>
    </row>
    <row r="95" spans="1:10" s="6" customFormat="1">
      <c r="B95" s="420" t="s">
        <v>261</v>
      </c>
      <c r="C95" s="420"/>
      <c r="D95" s="420"/>
      <c r="E95" s="420"/>
      <c r="F95" s="268"/>
      <c r="G95" s="268"/>
      <c r="H95" s="268"/>
      <c r="I95" s="268"/>
    </row>
    <row r="96" spans="1:10" s="6" customFormat="1">
      <c r="B96" s="420" t="s">
        <v>262</v>
      </c>
      <c r="C96" s="420"/>
      <c r="D96" s="420"/>
      <c r="E96" s="420"/>
      <c r="F96" s="268"/>
      <c r="G96" s="268"/>
      <c r="H96" s="268"/>
      <c r="I96" s="268"/>
    </row>
    <row r="97" spans="1:9" s="6" customFormat="1">
      <c r="B97" s="420" t="s">
        <v>594</v>
      </c>
      <c r="C97" s="420"/>
      <c r="D97" s="420"/>
      <c r="E97" s="420"/>
      <c r="F97" s="268"/>
      <c r="G97" s="268"/>
      <c r="H97" s="268"/>
      <c r="I97" s="268"/>
    </row>
    <row r="98" spans="1:9" s="6" customFormat="1">
      <c r="B98" s="420" t="s">
        <v>593</v>
      </c>
      <c r="C98" s="420"/>
      <c r="D98" s="420"/>
      <c r="E98" s="420"/>
      <c r="F98" s="268"/>
      <c r="G98" s="268"/>
      <c r="H98" s="268"/>
      <c r="I98" s="268"/>
    </row>
    <row r="99" spans="1:9" s="6" customFormat="1">
      <c r="B99" s="420" t="s">
        <v>258</v>
      </c>
      <c r="C99" s="420"/>
      <c r="D99" s="420"/>
      <c r="E99" s="420"/>
      <c r="F99" s="268"/>
      <c r="G99" s="268"/>
      <c r="H99" s="268"/>
      <c r="I99" s="268"/>
    </row>
    <row r="100" spans="1:9" s="6" customFormat="1">
      <c r="B100" s="420" t="s">
        <v>259</v>
      </c>
      <c r="C100" s="420"/>
      <c r="D100" s="420"/>
      <c r="E100" s="420"/>
      <c r="F100" s="268"/>
      <c r="G100" s="268"/>
      <c r="H100" s="268"/>
      <c r="I100" s="268"/>
    </row>
    <row r="101" spans="1:9" s="6" customFormat="1">
      <c r="B101" s="318" t="s">
        <v>264</v>
      </c>
      <c r="C101" s="318"/>
      <c r="D101" s="318"/>
      <c r="E101" s="318"/>
      <c r="F101" s="318" t="s">
        <v>265</v>
      </c>
      <c r="G101" s="318"/>
      <c r="H101" s="318"/>
      <c r="I101" s="318"/>
    </row>
    <row r="102" spans="1:9" s="6" customFormat="1">
      <c r="B102" s="416"/>
      <c r="C102" s="421"/>
      <c r="D102" s="421"/>
      <c r="E102" s="417"/>
      <c r="F102" s="416"/>
      <c r="G102" s="421"/>
      <c r="H102" s="421"/>
      <c r="I102" s="417"/>
    </row>
    <row r="103" spans="1:9" s="6" customFormat="1">
      <c r="B103" s="3"/>
      <c r="C103" s="3"/>
      <c r="D103" s="3"/>
      <c r="E103" s="3"/>
    </row>
    <row r="104" spans="1:9" s="6" customFormat="1" ht="31.5" customHeight="1">
      <c r="B104" s="419" t="s">
        <v>266</v>
      </c>
      <c r="C104" s="419"/>
      <c r="D104" s="347" t="s">
        <v>595</v>
      </c>
      <c r="E104" s="332"/>
      <c r="F104" s="332"/>
      <c r="G104" s="332"/>
      <c r="H104" s="332"/>
    </row>
    <row r="105" spans="1:9" s="6" customFormat="1">
      <c r="B105" s="420" t="s">
        <v>557</v>
      </c>
      <c r="C105" s="420"/>
      <c r="D105" s="332"/>
      <c r="E105" s="332"/>
      <c r="F105" s="15" t="s">
        <v>596</v>
      </c>
      <c r="G105" s="332"/>
      <c r="H105" s="332"/>
    </row>
    <row r="106" spans="1:9" s="6" customFormat="1">
      <c r="B106" s="420" t="s">
        <v>559</v>
      </c>
      <c r="C106" s="420"/>
      <c r="D106" s="332"/>
      <c r="E106" s="332"/>
      <c r="F106" s="15" t="s">
        <v>561</v>
      </c>
      <c r="G106" s="332"/>
      <c r="H106" s="332"/>
    </row>
    <row r="107" spans="1:9" s="6" customFormat="1">
      <c r="B107" s="3"/>
      <c r="C107" s="30"/>
      <c r="D107" s="30"/>
      <c r="E107" s="30"/>
    </row>
    <row r="108" spans="1:9" s="6" customFormat="1">
      <c r="B108" s="3" t="s">
        <v>260</v>
      </c>
      <c r="C108" s="30"/>
      <c r="D108" s="30"/>
      <c r="E108" s="30"/>
    </row>
    <row r="109" spans="1:9" s="6" customFormat="1">
      <c r="A109" s="3"/>
    </row>
    <row r="110" spans="1:9" s="6" customFormat="1" ht="63" customHeight="1">
      <c r="A110" s="164" t="s">
        <v>65</v>
      </c>
      <c r="B110" s="311" t="s">
        <v>267</v>
      </c>
      <c r="C110" s="311"/>
      <c r="D110" s="311" t="s">
        <v>268</v>
      </c>
      <c r="E110" s="311"/>
      <c r="F110" s="164" t="s">
        <v>269</v>
      </c>
      <c r="G110" s="164" t="s">
        <v>270</v>
      </c>
      <c r="H110" s="164" t="s">
        <v>271</v>
      </c>
      <c r="I110" s="164" t="s">
        <v>272</v>
      </c>
    </row>
    <row r="111" spans="1:9" s="6" customFormat="1">
      <c r="A111" s="165">
        <v>1</v>
      </c>
      <c r="B111" s="347"/>
      <c r="C111" s="347"/>
      <c r="D111" s="406"/>
      <c r="E111" s="406"/>
      <c r="F111" s="165"/>
      <c r="G111" s="165"/>
      <c r="H111" s="165"/>
      <c r="I111" s="165"/>
    </row>
    <row r="112" spans="1:9" s="6" customFormat="1">
      <c r="A112" s="165">
        <v>2</v>
      </c>
      <c r="B112" s="347"/>
      <c r="C112" s="347"/>
      <c r="D112" s="406"/>
      <c r="E112" s="406"/>
      <c r="F112" s="165"/>
      <c r="G112" s="165"/>
      <c r="H112" s="165"/>
      <c r="I112" s="165"/>
    </row>
    <row r="113" spans="1:10" s="6" customFormat="1">
      <c r="A113" s="165">
        <v>3</v>
      </c>
      <c r="B113" s="347"/>
      <c r="C113" s="347"/>
      <c r="D113" s="406"/>
      <c r="E113" s="406"/>
      <c r="F113" s="165"/>
      <c r="G113" s="165"/>
      <c r="H113" s="165"/>
      <c r="I113" s="165"/>
    </row>
    <row r="114" spans="1:10" s="6" customFormat="1">
      <c r="A114" s="30"/>
      <c r="B114" s="30"/>
      <c r="C114" s="30"/>
      <c r="D114" s="30"/>
      <c r="E114" s="30"/>
      <c r="F114" s="30"/>
      <c r="G114" s="30"/>
    </row>
    <row r="115" spans="1:10" s="6" customFormat="1">
      <c r="B115" s="208" t="s">
        <v>273</v>
      </c>
      <c r="C115" s="209"/>
      <c r="D115" s="210"/>
      <c r="E115" s="210"/>
      <c r="F115" s="210"/>
      <c r="G115" s="210"/>
      <c r="H115" s="209"/>
      <c r="I115" s="209"/>
    </row>
    <row r="116" spans="1:10" s="6" customFormat="1" ht="39" customHeight="1">
      <c r="B116" s="403" t="s">
        <v>382</v>
      </c>
      <c r="C116" s="403"/>
      <c r="D116" s="403"/>
      <c r="E116" s="403"/>
      <c r="F116" s="403"/>
      <c r="G116" s="403"/>
      <c r="H116" s="403"/>
      <c r="I116" s="403"/>
      <c r="J116" s="50"/>
    </row>
    <row r="117" spans="1:10" s="6" customFormat="1">
      <c r="A117" s="3"/>
      <c r="B117" s="158"/>
      <c r="C117" s="30"/>
      <c r="D117" s="30"/>
      <c r="E117" s="30"/>
      <c r="F117" s="30"/>
      <c r="G117" s="30"/>
    </row>
    <row r="118" spans="1:10" s="6" customFormat="1">
      <c r="A118" s="8" t="s">
        <v>383</v>
      </c>
      <c r="B118" s="7" t="s">
        <v>384</v>
      </c>
      <c r="C118" s="30"/>
      <c r="D118" s="30"/>
      <c r="E118" s="30"/>
      <c r="F118" s="30"/>
      <c r="G118" s="30"/>
    </row>
    <row r="119" spans="1:10" s="6" customFormat="1">
      <c r="A119" s="3"/>
      <c r="C119" s="30"/>
      <c r="D119" s="30"/>
      <c r="E119" s="30"/>
      <c r="F119" s="30"/>
      <c r="G119" s="30"/>
    </row>
    <row r="120" spans="1:10" s="6" customFormat="1">
      <c r="A120" s="76" t="s">
        <v>347</v>
      </c>
      <c r="B120" s="7" t="s">
        <v>385</v>
      </c>
      <c r="C120" s="30"/>
      <c r="D120" s="30"/>
      <c r="E120" s="30"/>
      <c r="F120" s="30"/>
      <c r="G120" s="30"/>
    </row>
    <row r="121" spans="1:10" s="6" customFormat="1">
      <c r="A121" s="76"/>
      <c r="C121" s="30"/>
      <c r="D121" s="30"/>
      <c r="E121" s="30"/>
      <c r="F121" s="30"/>
      <c r="G121" s="30"/>
    </row>
    <row r="122" spans="1:10" s="6" customFormat="1">
      <c r="A122" s="76"/>
      <c r="B122" s="420" t="s">
        <v>597</v>
      </c>
      <c r="C122" s="420"/>
      <c r="D122" s="420"/>
      <c r="E122" s="420"/>
      <c r="F122" s="268"/>
      <c r="G122" s="268"/>
      <c r="H122" s="268"/>
      <c r="I122" s="268"/>
    </row>
    <row r="123" spans="1:10" s="6" customFormat="1">
      <c r="A123" s="76"/>
      <c r="B123" s="292" t="s">
        <v>256</v>
      </c>
      <c r="C123" s="418"/>
      <c r="D123" s="418"/>
      <c r="E123" s="293"/>
      <c r="F123" s="268"/>
      <c r="G123" s="268"/>
      <c r="H123" s="268"/>
      <c r="I123" s="268"/>
    </row>
    <row r="124" spans="1:10" s="6" customFormat="1">
      <c r="A124" s="76"/>
      <c r="B124" s="292" t="s">
        <v>257</v>
      </c>
      <c r="C124" s="418"/>
      <c r="D124" s="418"/>
      <c r="E124" s="293"/>
      <c r="F124" s="268"/>
      <c r="G124" s="268"/>
      <c r="H124" s="268"/>
      <c r="I124" s="268"/>
    </row>
    <row r="125" spans="1:10" s="6" customFormat="1">
      <c r="A125" s="76"/>
      <c r="B125" s="292" t="s">
        <v>263</v>
      </c>
      <c r="C125" s="418"/>
      <c r="D125" s="418"/>
      <c r="E125" s="293"/>
      <c r="F125" s="268"/>
      <c r="G125" s="268"/>
      <c r="H125" s="268"/>
      <c r="I125" s="268"/>
    </row>
    <row r="126" spans="1:10" s="6" customFormat="1">
      <c r="A126" s="76"/>
      <c r="B126" s="420" t="s">
        <v>261</v>
      </c>
      <c r="C126" s="420"/>
      <c r="D126" s="420"/>
      <c r="E126" s="420"/>
      <c r="F126" s="268"/>
      <c r="G126" s="268"/>
      <c r="H126" s="268"/>
      <c r="I126" s="268"/>
    </row>
    <row r="127" spans="1:10" s="6" customFormat="1">
      <c r="A127" s="76"/>
      <c r="B127" s="420" t="s">
        <v>262</v>
      </c>
      <c r="C127" s="420"/>
      <c r="D127" s="420"/>
      <c r="E127" s="420"/>
      <c r="F127" s="268"/>
      <c r="G127" s="268"/>
      <c r="H127" s="268"/>
      <c r="I127" s="268"/>
    </row>
    <row r="128" spans="1:10" s="6" customFormat="1">
      <c r="A128" s="76"/>
      <c r="C128" s="30"/>
      <c r="D128" s="30"/>
      <c r="E128" s="30"/>
      <c r="F128" s="30"/>
      <c r="G128" s="30"/>
    </row>
    <row r="129" spans="1:9" s="6" customFormat="1">
      <c r="A129" s="76"/>
      <c r="B129" s="318" t="s">
        <v>264</v>
      </c>
      <c r="C129" s="318"/>
      <c r="D129" s="318"/>
      <c r="E129" s="318"/>
      <c r="F129" s="318" t="s">
        <v>265</v>
      </c>
      <c r="G129" s="318"/>
      <c r="H129" s="318"/>
      <c r="I129" s="318"/>
    </row>
    <row r="130" spans="1:9" s="6" customFormat="1">
      <c r="A130" s="76"/>
      <c r="B130" s="416"/>
      <c r="C130" s="421"/>
      <c r="D130" s="421"/>
      <c r="E130" s="417"/>
      <c r="F130" s="416"/>
      <c r="G130" s="421"/>
      <c r="H130" s="421"/>
      <c r="I130" s="417"/>
    </row>
    <row r="131" spans="1:9" s="6" customFormat="1">
      <c r="A131" s="76"/>
      <c r="B131" s="3"/>
      <c r="C131" s="3"/>
      <c r="D131" s="3"/>
      <c r="E131" s="3"/>
    </row>
    <row r="132" spans="1:9" s="6" customFormat="1">
      <c r="A132" s="76"/>
      <c r="B132" s="419" t="s">
        <v>266</v>
      </c>
      <c r="C132" s="419"/>
      <c r="D132" s="347" t="s">
        <v>595</v>
      </c>
      <c r="E132" s="332"/>
      <c r="F132" s="332"/>
      <c r="G132" s="332"/>
      <c r="H132" s="332"/>
    </row>
    <row r="133" spans="1:9" s="6" customFormat="1">
      <c r="A133" s="76"/>
      <c r="B133" s="420" t="s">
        <v>557</v>
      </c>
      <c r="C133" s="420"/>
      <c r="D133" s="332"/>
      <c r="E133" s="332"/>
      <c r="F133" s="15" t="s">
        <v>596</v>
      </c>
      <c r="G133" s="332"/>
      <c r="H133" s="332"/>
    </row>
    <row r="134" spans="1:9" s="6" customFormat="1">
      <c r="A134" s="76"/>
      <c r="B134" s="420" t="s">
        <v>559</v>
      </c>
      <c r="C134" s="420"/>
      <c r="D134" s="332"/>
      <c r="E134" s="332"/>
      <c r="F134" s="15" t="s">
        <v>561</v>
      </c>
      <c r="G134" s="332"/>
      <c r="H134" s="332"/>
    </row>
    <row r="135" spans="1:9" s="6" customFormat="1">
      <c r="A135" s="76"/>
      <c r="C135" s="30"/>
      <c r="D135" s="30"/>
      <c r="E135" s="30"/>
      <c r="F135" s="30"/>
      <c r="G135" s="30"/>
    </row>
    <row r="136" spans="1:9" s="6" customFormat="1">
      <c r="A136" s="76" t="s">
        <v>386</v>
      </c>
      <c r="B136" s="7" t="s">
        <v>292</v>
      </c>
      <c r="C136" s="30"/>
      <c r="D136" s="30"/>
      <c r="E136" s="30"/>
      <c r="F136" s="30"/>
      <c r="G136" s="30"/>
    </row>
    <row r="137" spans="1:9" s="6" customFormat="1">
      <c r="A137" s="76"/>
      <c r="C137" s="30"/>
      <c r="D137" s="30"/>
      <c r="E137" s="30"/>
      <c r="F137" s="30"/>
      <c r="G137" s="30"/>
    </row>
    <row r="138" spans="1:9" s="6" customFormat="1">
      <c r="A138" s="76"/>
      <c r="B138" s="420" t="s">
        <v>598</v>
      </c>
      <c r="C138" s="420"/>
      <c r="D138" s="420"/>
      <c r="E138" s="420"/>
      <c r="F138" s="268"/>
      <c r="G138" s="268"/>
      <c r="H138" s="268"/>
      <c r="I138" s="268"/>
    </row>
    <row r="139" spans="1:9" s="6" customFormat="1">
      <c r="A139" s="76"/>
      <c r="B139" s="292" t="s">
        <v>256</v>
      </c>
      <c r="C139" s="418"/>
      <c r="D139" s="418"/>
      <c r="E139" s="293"/>
      <c r="F139" s="268"/>
      <c r="G139" s="268"/>
      <c r="H139" s="268"/>
      <c r="I139" s="268"/>
    </row>
    <row r="140" spans="1:9" s="6" customFormat="1">
      <c r="A140" s="76"/>
      <c r="B140" s="292" t="s">
        <v>257</v>
      </c>
      <c r="C140" s="418"/>
      <c r="D140" s="418"/>
      <c r="E140" s="293"/>
      <c r="F140" s="268"/>
      <c r="G140" s="268"/>
      <c r="H140" s="268"/>
      <c r="I140" s="268"/>
    </row>
    <row r="141" spans="1:9" s="6" customFormat="1">
      <c r="A141" s="76"/>
      <c r="B141" s="292" t="s">
        <v>263</v>
      </c>
      <c r="C141" s="418"/>
      <c r="D141" s="418"/>
      <c r="E141" s="293"/>
      <c r="F141" s="268"/>
      <c r="G141" s="268"/>
      <c r="H141" s="268"/>
      <c r="I141" s="268"/>
    </row>
    <row r="142" spans="1:9" s="6" customFormat="1">
      <c r="A142" s="76"/>
      <c r="B142" s="420" t="s">
        <v>261</v>
      </c>
      <c r="C142" s="420"/>
      <c r="D142" s="420"/>
      <c r="E142" s="420"/>
      <c r="F142" s="268"/>
      <c r="G142" s="268"/>
      <c r="H142" s="268"/>
      <c r="I142" s="268"/>
    </row>
    <row r="143" spans="1:9" s="6" customFormat="1">
      <c r="A143" s="76"/>
      <c r="B143" s="420" t="s">
        <v>262</v>
      </c>
      <c r="C143" s="420"/>
      <c r="D143" s="420"/>
      <c r="E143" s="420"/>
      <c r="F143" s="268"/>
      <c r="G143" s="268"/>
      <c r="H143" s="268"/>
      <c r="I143" s="268"/>
    </row>
    <row r="144" spans="1:9" s="6" customFormat="1">
      <c r="A144" s="76"/>
      <c r="C144" s="30"/>
      <c r="D144" s="30"/>
      <c r="E144" s="30"/>
      <c r="F144" s="30"/>
      <c r="G144" s="30"/>
    </row>
    <row r="145" spans="1:9" s="6" customFormat="1">
      <c r="A145" s="76"/>
      <c r="B145" s="318" t="s">
        <v>264</v>
      </c>
      <c r="C145" s="318"/>
      <c r="D145" s="318"/>
      <c r="E145" s="318"/>
      <c r="F145" s="318" t="s">
        <v>265</v>
      </c>
      <c r="G145" s="318"/>
      <c r="H145" s="318"/>
      <c r="I145" s="318"/>
    </row>
    <row r="146" spans="1:9" s="6" customFormat="1">
      <c r="A146" s="76"/>
      <c r="B146" s="416"/>
      <c r="C146" s="421"/>
      <c r="D146" s="421"/>
      <c r="E146" s="417"/>
      <c r="F146" s="416"/>
      <c r="G146" s="421"/>
      <c r="H146" s="421"/>
      <c r="I146" s="417"/>
    </row>
    <row r="147" spans="1:9" s="6" customFormat="1">
      <c r="A147" s="76"/>
      <c r="B147" s="3"/>
      <c r="C147" s="3"/>
      <c r="D147" s="3"/>
      <c r="E147" s="3"/>
    </row>
    <row r="148" spans="1:9" s="6" customFormat="1">
      <c r="A148" s="76"/>
      <c r="B148" s="419" t="s">
        <v>266</v>
      </c>
      <c r="C148" s="419"/>
      <c r="D148" s="347" t="s">
        <v>595</v>
      </c>
      <c r="E148" s="332"/>
      <c r="F148" s="332"/>
      <c r="G148" s="332"/>
      <c r="H148" s="332"/>
    </row>
    <row r="149" spans="1:9" s="6" customFormat="1">
      <c r="A149" s="76"/>
      <c r="B149" s="420" t="s">
        <v>557</v>
      </c>
      <c r="C149" s="420"/>
      <c r="D149" s="332"/>
      <c r="E149" s="332"/>
      <c r="F149" s="15" t="s">
        <v>596</v>
      </c>
      <c r="G149" s="332"/>
      <c r="H149" s="332"/>
    </row>
    <row r="150" spans="1:9" s="6" customFormat="1">
      <c r="A150" s="76"/>
      <c r="B150" s="420" t="s">
        <v>559</v>
      </c>
      <c r="C150" s="420"/>
      <c r="D150" s="332"/>
      <c r="E150" s="332"/>
      <c r="F150" s="15" t="s">
        <v>561</v>
      </c>
      <c r="G150" s="332"/>
      <c r="H150" s="332"/>
    </row>
    <row r="151" spans="1:9" s="6" customFormat="1">
      <c r="A151" s="76"/>
      <c r="C151" s="30"/>
      <c r="D151" s="30"/>
      <c r="E151" s="30"/>
      <c r="F151" s="30"/>
      <c r="G151" s="30"/>
    </row>
    <row r="152" spans="1:9" s="6" customFormat="1">
      <c r="A152" s="76" t="s">
        <v>387</v>
      </c>
      <c r="B152" s="7" t="s">
        <v>388</v>
      </c>
      <c r="C152" s="30"/>
      <c r="D152" s="30"/>
      <c r="E152" s="30"/>
      <c r="F152" s="30"/>
      <c r="G152" s="30"/>
    </row>
    <row r="153" spans="1:9" s="6" customFormat="1">
      <c r="A153" s="76"/>
      <c r="C153" s="30"/>
      <c r="D153" s="30"/>
      <c r="E153" s="30"/>
      <c r="F153" s="30"/>
      <c r="G153" s="30"/>
    </row>
    <row r="154" spans="1:9" s="6" customFormat="1">
      <c r="A154" s="76"/>
      <c r="B154" s="420" t="s">
        <v>597</v>
      </c>
      <c r="C154" s="420"/>
      <c r="D154" s="420"/>
      <c r="E154" s="420"/>
      <c r="F154" s="268"/>
      <c r="G154" s="268"/>
      <c r="H154" s="268"/>
      <c r="I154" s="268"/>
    </row>
    <row r="155" spans="1:9" s="6" customFormat="1">
      <c r="A155" s="76"/>
      <c r="B155" s="292" t="s">
        <v>256</v>
      </c>
      <c r="C155" s="418"/>
      <c r="D155" s="418"/>
      <c r="E155" s="293"/>
      <c r="F155" s="268"/>
      <c r="G155" s="268"/>
      <c r="H155" s="268"/>
      <c r="I155" s="268"/>
    </row>
    <row r="156" spans="1:9" s="6" customFormat="1">
      <c r="A156" s="76"/>
      <c r="B156" s="292" t="s">
        <v>257</v>
      </c>
      <c r="C156" s="418"/>
      <c r="D156" s="418"/>
      <c r="E156" s="293"/>
      <c r="F156" s="268"/>
      <c r="G156" s="268"/>
      <c r="H156" s="268"/>
      <c r="I156" s="268"/>
    </row>
    <row r="157" spans="1:9" s="6" customFormat="1">
      <c r="A157" s="76"/>
      <c r="B157" s="292" t="s">
        <v>263</v>
      </c>
      <c r="C157" s="418"/>
      <c r="D157" s="418"/>
      <c r="E157" s="293"/>
      <c r="F157" s="268"/>
      <c r="G157" s="268"/>
      <c r="H157" s="268"/>
      <c r="I157" s="268"/>
    </row>
    <row r="158" spans="1:9" s="6" customFormat="1">
      <c r="A158" s="76"/>
      <c r="B158" s="420" t="s">
        <v>261</v>
      </c>
      <c r="C158" s="420"/>
      <c r="D158" s="420"/>
      <c r="E158" s="420"/>
      <c r="F158" s="268"/>
      <c r="G158" s="268"/>
      <c r="H158" s="268"/>
      <c r="I158" s="268"/>
    </row>
    <row r="159" spans="1:9" s="6" customFormat="1">
      <c r="A159" s="76"/>
      <c r="B159" s="420" t="s">
        <v>262</v>
      </c>
      <c r="C159" s="420"/>
      <c r="D159" s="420"/>
      <c r="E159" s="420"/>
      <c r="F159" s="268"/>
      <c r="G159" s="268"/>
      <c r="H159" s="268"/>
      <c r="I159" s="268"/>
    </row>
    <row r="160" spans="1:9" s="6" customFormat="1">
      <c r="A160" s="76"/>
      <c r="C160" s="30"/>
      <c r="D160" s="30"/>
      <c r="E160" s="30"/>
      <c r="F160" s="30"/>
      <c r="G160" s="30"/>
    </row>
    <row r="161" spans="1:9" s="6" customFormat="1">
      <c r="A161" s="76"/>
      <c r="B161" s="318" t="s">
        <v>264</v>
      </c>
      <c r="C161" s="318"/>
      <c r="D161" s="318"/>
      <c r="E161" s="318"/>
      <c r="F161" s="318" t="s">
        <v>265</v>
      </c>
      <c r="G161" s="318"/>
      <c r="H161" s="318"/>
      <c r="I161" s="318"/>
    </row>
    <row r="162" spans="1:9" s="6" customFormat="1">
      <c r="A162" s="76"/>
      <c r="B162" s="416"/>
      <c r="C162" s="421"/>
      <c r="D162" s="421"/>
      <c r="E162" s="417"/>
      <c r="F162" s="416"/>
      <c r="G162" s="421"/>
      <c r="H162" s="421"/>
      <c r="I162" s="417"/>
    </row>
    <row r="163" spans="1:9" s="6" customFormat="1">
      <c r="A163" s="76"/>
      <c r="B163" s="3"/>
      <c r="C163" s="3"/>
      <c r="D163" s="3"/>
      <c r="E163" s="3"/>
    </row>
    <row r="164" spans="1:9" s="6" customFormat="1">
      <c r="A164" s="76"/>
      <c r="B164" s="419" t="s">
        <v>266</v>
      </c>
      <c r="C164" s="419"/>
      <c r="D164" s="347" t="s">
        <v>595</v>
      </c>
      <c r="E164" s="332"/>
      <c r="F164" s="332"/>
      <c r="G164" s="332"/>
      <c r="H164" s="332"/>
    </row>
    <row r="165" spans="1:9" s="6" customFormat="1">
      <c r="A165" s="76"/>
      <c r="B165" s="420" t="s">
        <v>557</v>
      </c>
      <c r="C165" s="420"/>
      <c r="D165" s="332"/>
      <c r="E165" s="332"/>
      <c r="F165" s="15" t="s">
        <v>596</v>
      </c>
      <c r="G165" s="332"/>
      <c r="H165" s="332"/>
    </row>
    <row r="166" spans="1:9" s="6" customFormat="1">
      <c r="A166" s="76"/>
      <c r="B166" s="420" t="s">
        <v>559</v>
      </c>
      <c r="C166" s="420"/>
      <c r="D166" s="332"/>
      <c r="E166" s="332"/>
      <c r="F166" s="15" t="s">
        <v>561</v>
      </c>
      <c r="G166" s="332"/>
      <c r="H166" s="332"/>
    </row>
    <row r="167" spans="1:9" s="6" customFormat="1">
      <c r="A167" s="76"/>
      <c r="C167" s="30"/>
      <c r="D167" s="30"/>
      <c r="E167" s="30"/>
      <c r="F167" s="30"/>
      <c r="G167" s="30"/>
    </row>
    <row r="168" spans="1:9" s="6" customFormat="1">
      <c r="A168" s="76" t="s">
        <v>389</v>
      </c>
      <c r="B168" s="6" t="s">
        <v>390</v>
      </c>
      <c r="C168" s="30"/>
      <c r="D168" s="30"/>
      <c r="E168" s="30"/>
      <c r="F168" s="30"/>
      <c r="G168" s="30"/>
    </row>
    <row r="169" spans="1:9" s="6" customFormat="1">
      <c r="A169" s="3"/>
      <c r="C169" s="30"/>
      <c r="D169" s="30"/>
      <c r="E169" s="30"/>
      <c r="F169" s="30"/>
      <c r="G169" s="30"/>
    </row>
    <row r="170" spans="1:9" s="6" customFormat="1">
      <c r="A170" s="3"/>
      <c r="B170" s="420" t="s">
        <v>597</v>
      </c>
      <c r="C170" s="420"/>
      <c r="D170" s="420"/>
      <c r="E170" s="420"/>
      <c r="F170" s="268"/>
      <c r="G170" s="268"/>
      <c r="H170" s="268"/>
      <c r="I170" s="268"/>
    </row>
    <row r="171" spans="1:9" s="6" customFormat="1">
      <c r="A171" s="3"/>
      <c r="B171" s="292" t="s">
        <v>256</v>
      </c>
      <c r="C171" s="418"/>
      <c r="D171" s="418"/>
      <c r="E171" s="293"/>
      <c r="F171" s="268"/>
      <c r="G171" s="268"/>
      <c r="H171" s="268"/>
      <c r="I171" s="268"/>
    </row>
    <row r="172" spans="1:9" s="6" customFormat="1">
      <c r="A172" s="3"/>
      <c r="B172" s="292" t="s">
        <v>257</v>
      </c>
      <c r="C172" s="418"/>
      <c r="D172" s="418"/>
      <c r="E172" s="293"/>
      <c r="F172" s="268"/>
      <c r="G172" s="268"/>
      <c r="H172" s="268"/>
      <c r="I172" s="268"/>
    </row>
    <row r="173" spans="1:9" s="6" customFormat="1">
      <c r="A173" s="3"/>
      <c r="B173" s="292" t="s">
        <v>263</v>
      </c>
      <c r="C173" s="418"/>
      <c r="D173" s="418"/>
      <c r="E173" s="293"/>
      <c r="F173" s="268"/>
      <c r="G173" s="268"/>
      <c r="H173" s="268"/>
      <c r="I173" s="268"/>
    </row>
    <row r="174" spans="1:9" s="6" customFormat="1">
      <c r="A174" s="3"/>
      <c r="B174" s="420" t="s">
        <v>261</v>
      </c>
      <c r="C174" s="420"/>
      <c r="D174" s="420"/>
      <c r="E174" s="420"/>
      <c r="F174" s="268"/>
      <c r="G174" s="268"/>
      <c r="H174" s="268"/>
      <c r="I174" s="268"/>
    </row>
    <row r="175" spans="1:9" s="6" customFormat="1">
      <c r="A175" s="3"/>
      <c r="B175" s="420" t="s">
        <v>262</v>
      </c>
      <c r="C175" s="420"/>
      <c r="D175" s="420"/>
      <c r="E175" s="420"/>
      <c r="F175" s="268"/>
      <c r="G175" s="268"/>
      <c r="H175" s="268"/>
      <c r="I175" s="268"/>
    </row>
    <row r="176" spans="1:9" s="6" customFormat="1">
      <c r="A176" s="3"/>
      <c r="C176" s="30"/>
      <c r="D176" s="30"/>
      <c r="E176" s="30"/>
      <c r="F176" s="30"/>
      <c r="G176" s="30"/>
    </row>
    <row r="177" spans="1:9" s="6" customFormat="1">
      <c r="A177" s="3"/>
      <c r="B177" s="318" t="s">
        <v>264</v>
      </c>
      <c r="C177" s="318"/>
      <c r="D177" s="318"/>
      <c r="E177" s="318"/>
      <c r="F177" s="318" t="s">
        <v>265</v>
      </c>
      <c r="G177" s="318"/>
      <c r="H177" s="318"/>
      <c r="I177" s="318"/>
    </row>
    <row r="178" spans="1:9" s="6" customFormat="1">
      <c r="A178" s="3"/>
      <c r="B178" s="416"/>
      <c r="C178" s="421"/>
      <c r="D178" s="421"/>
      <c r="E178" s="417"/>
      <c r="F178" s="416"/>
      <c r="G178" s="421"/>
      <c r="H178" s="421"/>
      <c r="I178" s="417"/>
    </row>
    <row r="179" spans="1:9" s="6" customFormat="1">
      <c r="A179" s="3"/>
      <c r="B179" s="3"/>
      <c r="C179" s="3"/>
      <c r="D179" s="3"/>
      <c r="E179" s="3"/>
    </row>
    <row r="180" spans="1:9" s="6" customFormat="1">
      <c r="A180" s="3"/>
      <c r="B180" s="419" t="s">
        <v>266</v>
      </c>
      <c r="C180" s="419"/>
      <c r="D180" s="347" t="s">
        <v>595</v>
      </c>
      <c r="E180" s="332"/>
      <c r="F180" s="332"/>
      <c r="G180" s="332"/>
      <c r="H180" s="332"/>
    </row>
    <row r="181" spans="1:9" s="6" customFormat="1">
      <c r="A181" s="3"/>
      <c r="B181" s="420" t="s">
        <v>557</v>
      </c>
      <c r="C181" s="420"/>
      <c r="D181" s="332"/>
      <c r="E181" s="332"/>
      <c r="F181" s="15" t="s">
        <v>596</v>
      </c>
      <c r="G181" s="332"/>
      <c r="H181" s="332"/>
    </row>
    <row r="182" spans="1:9" s="6" customFormat="1">
      <c r="A182" s="3"/>
      <c r="B182" s="420" t="s">
        <v>559</v>
      </c>
      <c r="C182" s="420"/>
      <c r="D182" s="332"/>
      <c r="E182" s="332"/>
      <c r="F182" s="15" t="s">
        <v>561</v>
      </c>
      <c r="G182" s="332"/>
      <c r="H182" s="332"/>
    </row>
    <row r="183" spans="1:9" s="6" customFormat="1" ht="33" customHeight="1">
      <c r="A183" s="3"/>
      <c r="C183" s="30"/>
      <c r="D183" s="30"/>
      <c r="E183" s="30"/>
      <c r="F183" s="30"/>
      <c r="G183" s="30"/>
    </row>
    <row r="184" spans="1:9" s="6" customFormat="1"/>
    <row r="185" spans="1:9" s="6" customFormat="1"/>
    <row r="186" spans="1:9" s="6" customFormat="1"/>
    <row r="187" spans="1:9" s="6" customFormat="1"/>
    <row r="188" spans="1:9" s="6" customFormat="1"/>
    <row r="189" spans="1:9" s="6" customFormat="1"/>
    <row r="190" spans="1:9" s="6" customFormat="1"/>
    <row r="191" spans="1:9" s="6" customFormat="1" ht="15.6" customHeight="1"/>
    <row r="192" spans="1:9" s="6" customFormat="1"/>
    <row r="193" s="6" customFormat="1"/>
    <row r="194" s="6" customFormat="1"/>
    <row r="195" s="6" customFormat="1"/>
    <row r="196" s="6" customFormat="1" ht="46.9" customHeight="1"/>
    <row r="197" s="6" customFormat="1" ht="15.6" customHeight="1"/>
    <row r="198" s="6" customFormat="1"/>
    <row r="199" s="6" customFormat="1"/>
    <row r="200" s="6" customFormat="1"/>
    <row r="201" s="6" customFormat="1"/>
    <row r="202" s="6" customFormat="1"/>
    <row r="203" s="6" customFormat="1"/>
    <row r="204" s="6" customFormat="1" ht="15.6" customHeight="1"/>
    <row r="205" s="6" customFormat="1" ht="15.6" customHeight="1"/>
    <row r="206" s="6" customFormat="1"/>
    <row r="207" s="6" customFormat="1"/>
    <row r="208" s="6" customFormat="1"/>
    <row r="209" s="6" customFormat="1"/>
    <row r="210" s="6" customFormat="1"/>
    <row r="211" s="6" customFormat="1"/>
    <row r="212" s="6" customFormat="1" ht="69" customHeight="1"/>
    <row r="213" s="6" customFormat="1"/>
    <row r="214" s="6" customFormat="1"/>
    <row r="215" s="6" customFormat="1"/>
    <row r="216" s="6" customFormat="1"/>
    <row r="217" s="6" customFormat="1"/>
    <row r="218" s="6" customFormat="1"/>
    <row r="219" s="6" customFormat="1"/>
    <row r="220" s="6" customFormat="1"/>
    <row r="221" s="6" customFormat="1"/>
    <row r="222" s="6" customFormat="1"/>
    <row r="223" s="6" customFormat="1" ht="16.149999999999999" customHeight="1"/>
    <row r="224" s="6" customFormat="1"/>
    <row r="225" s="6" customFormat="1"/>
    <row r="226" s="6" customFormat="1"/>
    <row r="227" s="6" customFormat="1" ht="16.149999999999999" customHeight="1"/>
    <row r="228" s="6" customFormat="1"/>
    <row r="229" s="6" customFormat="1"/>
    <row r="230" s="6" customFormat="1" ht="15.6" customHeight="1"/>
    <row r="231" s="6" customFormat="1"/>
    <row r="232" s="6" customFormat="1" ht="16.149999999999999" customHeight="1"/>
    <row r="233" s="6" customFormat="1"/>
    <row r="234" s="6" customFormat="1"/>
    <row r="235" s="6" customFormat="1" ht="33" customHeight="1"/>
    <row r="236" s="6" customFormat="1"/>
    <row r="237" s="6" customFormat="1"/>
    <row r="238" s="6" customFormat="1"/>
    <row r="239" s="6" customFormat="1"/>
    <row r="240" s="6" customFormat="1"/>
    <row r="241" s="6" customFormat="1"/>
    <row r="242" s="6" customFormat="1"/>
    <row r="243" s="6" customFormat="1"/>
    <row r="244" s="6" customFormat="1" ht="63.6" customHeight="1"/>
    <row r="245" s="6" customFormat="1"/>
    <row r="246" s="6" customFormat="1"/>
    <row r="247" s="6" customFormat="1"/>
    <row r="248" s="6" customFormat="1"/>
    <row r="249" s="6" customFormat="1"/>
    <row r="250" s="6" customFormat="1"/>
    <row r="251" s="6" customFormat="1"/>
    <row r="252" s="6" customFormat="1" ht="16.149999999999999" customHeight="1"/>
    <row r="253" s="3" customFormat="1"/>
    <row r="254" s="3" customFormat="1"/>
    <row r="255" s="3" customFormat="1"/>
    <row r="256" s="3" customFormat="1"/>
    <row r="257" s="3" customFormat="1" ht="78.75" customHeight="1"/>
    <row r="258" s="3" customFormat="1"/>
    <row r="259" s="3" customFormat="1"/>
    <row r="260" s="3" customFormat="1"/>
    <row r="261" s="3" customFormat="1"/>
    <row r="262" s="3" customFormat="1" ht="78" customHeight="1"/>
    <row r="263" s="3" customFormat="1"/>
    <row r="264" s="6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 ht="15.6" customHeight="1"/>
    <row r="279" s="3" customFormat="1"/>
    <row r="280" s="3" customFormat="1" ht="15.6" customHeight="1"/>
    <row r="281" s="3" customFormat="1"/>
    <row r="282" s="3" customFormat="1" ht="15.75" customHeight="1"/>
    <row r="283" s="3" customFormat="1"/>
    <row r="284" s="3" customFormat="1" ht="15.6" customHeigh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 ht="15.75" customHeight="1"/>
    <row r="292" s="3" customFormat="1" ht="36" customHeight="1"/>
    <row r="293" s="3" customFormat="1"/>
    <row r="294" s="3" customFormat="1" ht="37.15" customHeight="1"/>
    <row r="295" s="3" customFormat="1"/>
    <row r="296" s="3" customFormat="1" ht="45" customHeight="1"/>
    <row r="297" s="3" customFormat="1" ht="15.6" customHeight="1"/>
    <row r="298" s="3" customFormat="1"/>
    <row r="299" s="3" customFormat="1" ht="34.15" customHeight="1"/>
    <row r="300" s="3" customFormat="1"/>
    <row r="301" s="3" customFormat="1" ht="15.6" customHeight="1"/>
    <row r="302" s="3" customFormat="1" ht="45" customHeight="1"/>
    <row r="303" s="3" customFormat="1" ht="34.15" customHeight="1"/>
    <row r="304" s="3" customFormat="1" ht="45" customHeight="1"/>
    <row r="305" s="3" customFormat="1"/>
    <row r="306" s="3" customFormat="1" ht="45" customHeight="1"/>
    <row r="307" s="3" customFormat="1" ht="37.15" customHeight="1"/>
    <row r="308" s="3" customFormat="1" ht="45" customHeight="1"/>
    <row r="309" s="3" customFormat="1" ht="55.15" customHeight="1"/>
    <row r="310" s="3" customFormat="1"/>
    <row r="311" s="3" customFormat="1" ht="17.45" customHeight="1"/>
    <row r="312" s="3" customFormat="1" ht="45" customHeight="1"/>
    <row r="313" s="3" customFormat="1"/>
    <row r="314" s="3" customFormat="1" ht="45" customHeight="1"/>
    <row r="315" s="3" customFormat="1"/>
    <row r="316" s="3" customFormat="1" ht="45" customHeight="1"/>
    <row r="317" s="3" customFormat="1"/>
    <row r="318" s="3" customFormat="1"/>
    <row r="319" s="3" customFormat="1"/>
    <row r="320" s="3" customFormat="1"/>
    <row r="321" s="3" customFormat="1" ht="34.15" customHeight="1"/>
    <row r="322" s="3" customFormat="1" ht="36" customHeight="1"/>
    <row r="323" s="3" customFormat="1" ht="36.6" customHeight="1"/>
    <row r="324" s="3" customFormat="1"/>
    <row r="325" s="6" customFormat="1"/>
    <row r="326" s="6" customFormat="1" ht="45" customHeight="1"/>
    <row r="327" s="6" customFormat="1" ht="45" customHeight="1"/>
    <row r="328" s="6" customFormat="1" ht="45" customHeight="1"/>
  </sheetData>
  <mergeCells count="229">
    <mergeCell ref="B182:C182"/>
    <mergeCell ref="D182:E182"/>
    <mergeCell ref="G182:H182"/>
    <mergeCell ref="B1:I1"/>
    <mergeCell ref="B175:E175"/>
    <mergeCell ref="F175:I175"/>
    <mergeCell ref="B177:E177"/>
    <mergeCell ref="F177:I177"/>
    <mergeCell ref="B178:E178"/>
    <mergeCell ref="F178:I178"/>
    <mergeCell ref="B180:C180"/>
    <mergeCell ref="D180:H180"/>
    <mergeCell ref="B181:C181"/>
    <mergeCell ref="D181:E181"/>
    <mergeCell ref="G181:H181"/>
    <mergeCell ref="B170:E170"/>
    <mergeCell ref="F170:I170"/>
    <mergeCell ref="B171:E171"/>
    <mergeCell ref="F171:I171"/>
    <mergeCell ref="B172:E172"/>
    <mergeCell ref="F172:I172"/>
    <mergeCell ref="B173:E173"/>
    <mergeCell ref="F173:I173"/>
    <mergeCell ref="B174:E174"/>
    <mergeCell ref="F174:I174"/>
    <mergeCell ref="B162:E162"/>
    <mergeCell ref="F162:I162"/>
    <mergeCell ref="B164:C164"/>
    <mergeCell ref="D164:H164"/>
    <mergeCell ref="B165:C165"/>
    <mergeCell ref="D165:E165"/>
    <mergeCell ref="G165:H165"/>
    <mergeCell ref="B166:C166"/>
    <mergeCell ref="D166:E166"/>
    <mergeCell ref="G166:H166"/>
    <mergeCell ref="B156:E156"/>
    <mergeCell ref="F156:I156"/>
    <mergeCell ref="B157:E157"/>
    <mergeCell ref="F157:I157"/>
    <mergeCell ref="B158:E158"/>
    <mergeCell ref="F158:I158"/>
    <mergeCell ref="B159:E159"/>
    <mergeCell ref="F159:I159"/>
    <mergeCell ref="B161:E161"/>
    <mergeCell ref="F161:I161"/>
    <mergeCell ref="B149:C149"/>
    <mergeCell ref="D149:E149"/>
    <mergeCell ref="G149:H149"/>
    <mergeCell ref="B150:C150"/>
    <mergeCell ref="D150:E150"/>
    <mergeCell ref="G150:H150"/>
    <mergeCell ref="B154:E154"/>
    <mergeCell ref="F154:I154"/>
    <mergeCell ref="B155:E155"/>
    <mergeCell ref="F155:I155"/>
    <mergeCell ref="B142:E142"/>
    <mergeCell ref="F142:I142"/>
    <mergeCell ref="B143:E143"/>
    <mergeCell ref="F143:I143"/>
    <mergeCell ref="B145:E145"/>
    <mergeCell ref="F145:I145"/>
    <mergeCell ref="B146:E146"/>
    <mergeCell ref="F146:I146"/>
    <mergeCell ref="B148:C148"/>
    <mergeCell ref="D148:H148"/>
    <mergeCell ref="B138:E138"/>
    <mergeCell ref="F138:I138"/>
    <mergeCell ref="B139:E139"/>
    <mergeCell ref="F139:I139"/>
    <mergeCell ref="B140:E140"/>
    <mergeCell ref="F140:I140"/>
    <mergeCell ref="B141:E141"/>
    <mergeCell ref="F141:I141"/>
    <mergeCell ref="G133:H133"/>
    <mergeCell ref="B134:C134"/>
    <mergeCell ref="D134:E134"/>
    <mergeCell ref="G134:H134"/>
    <mergeCell ref="B133:C133"/>
    <mergeCell ref="D133:E133"/>
    <mergeCell ref="B79:E79"/>
    <mergeCell ref="F79:I79"/>
    <mergeCell ref="D110:E110"/>
    <mergeCell ref="D111:E111"/>
    <mergeCell ref="D112:E112"/>
    <mergeCell ref="D113:E113"/>
    <mergeCell ref="B86:C86"/>
    <mergeCell ref="D86:E86"/>
    <mergeCell ref="B87:C87"/>
    <mergeCell ref="D87:E87"/>
    <mergeCell ref="B88:C88"/>
    <mergeCell ref="D88:E88"/>
    <mergeCell ref="B89:C89"/>
    <mergeCell ref="D89:E89"/>
    <mergeCell ref="B104:C104"/>
    <mergeCell ref="B105:C105"/>
    <mergeCell ref="B106:C106"/>
    <mergeCell ref="D104:H104"/>
    <mergeCell ref="D105:E105"/>
    <mergeCell ref="G105:H105"/>
    <mergeCell ref="D106:E106"/>
    <mergeCell ref="G106:H106"/>
    <mergeCell ref="B113:C113"/>
    <mergeCell ref="B98:E98"/>
    <mergeCell ref="B102:E102"/>
    <mergeCell ref="F102:I102"/>
    <mergeCell ref="F101:I101"/>
    <mergeCell ref="F100:I100"/>
    <mergeCell ref="F91:I91"/>
    <mergeCell ref="F92:I92"/>
    <mergeCell ref="F93:I93"/>
    <mergeCell ref="F94:I94"/>
    <mergeCell ref="F95:I95"/>
    <mergeCell ref="F96:I96"/>
    <mergeCell ref="F97:I97"/>
    <mergeCell ref="F98:I98"/>
    <mergeCell ref="F99:I99"/>
    <mergeCell ref="B94:E94"/>
    <mergeCell ref="B95:E95"/>
    <mergeCell ref="B96:E96"/>
    <mergeCell ref="B100:E100"/>
    <mergeCell ref="B101:E101"/>
    <mergeCell ref="B97:E97"/>
    <mergeCell ref="B99:E99"/>
    <mergeCell ref="H31:I31"/>
    <mergeCell ref="H32:I32"/>
    <mergeCell ref="G44:H44"/>
    <mergeCell ref="B68:E68"/>
    <mergeCell ref="F68:I68"/>
    <mergeCell ref="B69:E69"/>
    <mergeCell ref="F69:I69"/>
    <mergeCell ref="B70:E70"/>
    <mergeCell ref="F70:I70"/>
    <mergeCell ref="B47:D47"/>
    <mergeCell ref="B48:D48"/>
    <mergeCell ref="B49:D49"/>
    <mergeCell ref="B50:D50"/>
    <mergeCell ref="B51:D51"/>
    <mergeCell ref="B52:D52"/>
    <mergeCell ref="C7:H7"/>
    <mergeCell ref="C8:H8"/>
    <mergeCell ref="B11:J11"/>
    <mergeCell ref="B27:C27"/>
    <mergeCell ref="E27:H27"/>
    <mergeCell ref="C5:H5"/>
    <mergeCell ref="C6:H6"/>
    <mergeCell ref="B111:C111"/>
    <mergeCell ref="B112:C112"/>
    <mergeCell ref="B59:D59"/>
    <mergeCell ref="B60:D60"/>
    <mergeCell ref="B61:D61"/>
    <mergeCell ref="B62:D62"/>
    <mergeCell ref="B110:C110"/>
    <mergeCell ref="B53:D53"/>
    <mergeCell ref="B54:D54"/>
    <mergeCell ref="B55:D55"/>
    <mergeCell ref="B56:D56"/>
    <mergeCell ref="B57:D57"/>
    <mergeCell ref="B58:D58"/>
    <mergeCell ref="B66:E66"/>
    <mergeCell ref="B91:E91"/>
    <mergeCell ref="B92:E92"/>
    <mergeCell ref="B93:E93"/>
    <mergeCell ref="B116:I116"/>
    <mergeCell ref="B122:E122"/>
    <mergeCell ref="B123:E123"/>
    <mergeCell ref="B124:E124"/>
    <mergeCell ref="B129:E129"/>
    <mergeCell ref="F129:I129"/>
    <mergeCell ref="B130:E130"/>
    <mergeCell ref="F130:I130"/>
    <mergeCell ref="B132:C132"/>
    <mergeCell ref="D132:H132"/>
    <mergeCell ref="F122:I122"/>
    <mergeCell ref="F123:I123"/>
    <mergeCell ref="F124:I124"/>
    <mergeCell ref="B125:E125"/>
    <mergeCell ref="F125:I125"/>
    <mergeCell ref="B126:E126"/>
    <mergeCell ref="F126:I126"/>
    <mergeCell ref="B127:E127"/>
    <mergeCell ref="F127:I127"/>
    <mergeCell ref="B71:E71"/>
    <mergeCell ref="B81:C81"/>
    <mergeCell ref="D81:H81"/>
    <mergeCell ref="B82:C82"/>
    <mergeCell ref="D82:E82"/>
    <mergeCell ref="G82:H82"/>
    <mergeCell ref="B83:C83"/>
    <mergeCell ref="D83:E83"/>
    <mergeCell ref="G83:H83"/>
    <mergeCell ref="F71:I71"/>
    <mergeCell ref="B72:E72"/>
    <mergeCell ref="F72:I72"/>
    <mergeCell ref="B73:E73"/>
    <mergeCell ref="F73:I73"/>
    <mergeCell ref="B74:E74"/>
    <mergeCell ref="F74:I74"/>
    <mergeCell ref="B75:E75"/>
    <mergeCell ref="F75:I75"/>
    <mergeCell ref="B76:E76"/>
    <mergeCell ref="F76:I76"/>
    <mergeCell ref="B77:E77"/>
    <mergeCell ref="F77:I77"/>
    <mergeCell ref="B78:E78"/>
    <mergeCell ref="F78:I78"/>
    <mergeCell ref="B20:J20"/>
    <mergeCell ref="E44:F44"/>
    <mergeCell ref="B46:D46"/>
    <mergeCell ref="B22:I22"/>
    <mergeCell ref="B24:I24"/>
    <mergeCell ref="B30:C30"/>
    <mergeCell ref="D30:F30"/>
    <mergeCell ref="B37:C37"/>
    <mergeCell ref="D37:E37"/>
    <mergeCell ref="F37:I37"/>
    <mergeCell ref="B34:I34"/>
    <mergeCell ref="B29:I29"/>
    <mergeCell ref="B44:D45"/>
    <mergeCell ref="B35:C35"/>
    <mergeCell ref="D35:E35"/>
    <mergeCell ref="F35:I35"/>
    <mergeCell ref="B36:C36"/>
    <mergeCell ref="D36:E36"/>
    <mergeCell ref="F36:I36"/>
    <mergeCell ref="H30:I30"/>
    <mergeCell ref="B31:C31"/>
    <mergeCell ref="B32:C32"/>
    <mergeCell ref="D31:F31"/>
    <mergeCell ref="D32:F32"/>
  </mergeCells>
  <pageMargins left="0.3" right="0.25" top="0.75" bottom="0.75" header="0.3" footer="0.3"/>
  <pageSetup scale="94" orientation="portrait" r:id="rId1"/>
  <rowBreaks count="2" manualBreakCount="2">
    <brk id="113" max="9" man="1"/>
    <brk id="159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T218"/>
  <sheetViews>
    <sheetView view="pageBreakPreview" zoomScaleSheetLayoutView="100" workbookViewId="0">
      <selection activeCell="I14" sqref="I14"/>
    </sheetView>
  </sheetViews>
  <sheetFormatPr defaultRowHeight="15"/>
  <cols>
    <col min="1" max="1" width="5.7109375" customWidth="1"/>
    <col min="8" max="8" width="10.5703125" customWidth="1"/>
    <col min="9" max="9" width="10.140625" customWidth="1"/>
    <col min="10" max="10" width="11.5703125" customWidth="1"/>
  </cols>
  <sheetData>
    <row r="1" spans="1:10" ht="33" customHeight="1">
      <c r="A1" s="157" t="s">
        <v>391</v>
      </c>
      <c r="B1" s="435" t="s">
        <v>611</v>
      </c>
      <c r="C1" s="435"/>
      <c r="D1" s="435"/>
      <c r="E1" s="435"/>
      <c r="F1" s="435"/>
      <c r="G1" s="435"/>
      <c r="H1" s="435"/>
      <c r="I1" s="435"/>
      <c r="J1" s="6"/>
    </row>
    <row r="2" spans="1:10" ht="15.75">
      <c r="A2" s="3"/>
      <c r="B2" s="6"/>
      <c r="C2" s="30"/>
      <c r="D2" s="30"/>
      <c r="E2" s="30"/>
      <c r="F2" s="30"/>
      <c r="G2" s="30"/>
      <c r="H2" s="6"/>
      <c r="I2" s="6"/>
      <c r="J2" s="6"/>
    </row>
    <row r="3" spans="1:10" ht="15.75">
      <c r="A3" s="38" t="s">
        <v>392</v>
      </c>
      <c r="B3" s="43" t="s">
        <v>393</v>
      </c>
      <c r="C3" s="30"/>
      <c r="D3" s="30"/>
      <c r="E3" s="30"/>
      <c r="F3" s="30"/>
      <c r="G3" s="30"/>
      <c r="H3" s="6"/>
      <c r="I3" s="6"/>
      <c r="J3" s="6"/>
    </row>
    <row r="4" spans="1:10" ht="15.75">
      <c r="A4" s="3"/>
      <c r="B4" s="6"/>
      <c r="C4" s="6"/>
      <c r="D4" s="6"/>
      <c r="E4" s="6"/>
      <c r="F4" s="6"/>
      <c r="G4" s="6"/>
      <c r="H4" s="6"/>
      <c r="I4" s="6"/>
      <c r="J4" s="6"/>
    </row>
    <row r="5" spans="1:10" ht="48" customHeight="1">
      <c r="A5" s="3"/>
      <c r="B5" s="447" t="s">
        <v>66</v>
      </c>
      <c r="C5" s="447"/>
      <c r="D5" s="311" t="s">
        <v>30</v>
      </c>
      <c r="E5" s="453" t="s">
        <v>275</v>
      </c>
      <c r="F5" s="447" t="s">
        <v>26</v>
      </c>
      <c r="G5" s="447"/>
      <c r="H5" s="447"/>
      <c r="I5" s="30"/>
      <c r="J5" s="6"/>
    </row>
    <row r="6" spans="1:10" ht="63" customHeight="1">
      <c r="A6" s="3"/>
      <c r="B6" s="447"/>
      <c r="C6" s="447"/>
      <c r="D6" s="311"/>
      <c r="E6" s="453"/>
      <c r="F6" s="230" t="s">
        <v>27</v>
      </c>
      <c r="G6" s="311" t="s">
        <v>67</v>
      </c>
      <c r="H6" s="311"/>
      <c r="I6" s="12"/>
      <c r="J6" s="6"/>
    </row>
    <row r="7" spans="1:10" ht="15.75">
      <c r="A7" s="3"/>
      <c r="B7" s="347" t="s">
        <v>68</v>
      </c>
      <c r="C7" s="347"/>
      <c r="D7" s="14"/>
      <c r="E7" s="14"/>
      <c r="F7" s="229"/>
      <c r="G7" s="406"/>
      <c r="H7" s="406"/>
      <c r="I7" s="30"/>
      <c r="J7" s="6"/>
    </row>
    <row r="8" spans="1:10" ht="15.75">
      <c r="A8" s="3"/>
      <c r="B8" s="347" t="s">
        <v>274</v>
      </c>
      <c r="C8" s="347"/>
      <c r="D8" s="14"/>
      <c r="E8" s="14"/>
      <c r="F8" s="225"/>
      <c r="G8" s="406"/>
      <c r="H8" s="406"/>
      <c r="I8" s="30"/>
      <c r="J8" s="6"/>
    </row>
    <row r="9" spans="1:10" ht="15.75">
      <c r="A9" s="3"/>
      <c r="B9" s="332" t="s">
        <v>28</v>
      </c>
      <c r="C9" s="332"/>
      <c r="D9" s="14"/>
      <c r="E9" s="14"/>
      <c r="F9" s="225"/>
      <c r="G9" s="406"/>
      <c r="H9" s="406"/>
      <c r="I9" s="30"/>
      <c r="J9" s="6"/>
    </row>
    <row r="10" spans="1:10" ht="15.75">
      <c r="A10" s="3"/>
      <c r="B10" s="347" t="s">
        <v>69</v>
      </c>
      <c r="C10" s="347"/>
      <c r="D10" s="14"/>
      <c r="E10" s="14"/>
      <c r="F10" s="225"/>
      <c r="G10" s="406"/>
      <c r="H10" s="406"/>
      <c r="I10" s="30"/>
      <c r="J10" s="6"/>
    </row>
    <row r="11" spans="1:10" ht="15.75">
      <c r="A11" s="3"/>
      <c r="B11" s="347" t="s">
        <v>70</v>
      </c>
      <c r="C11" s="347"/>
      <c r="D11" s="14"/>
      <c r="E11" s="14"/>
      <c r="F11" s="225"/>
      <c r="G11" s="406"/>
      <c r="H11" s="406"/>
      <c r="I11" s="30"/>
      <c r="J11" s="6"/>
    </row>
    <row r="12" spans="1:10" ht="15.75">
      <c r="A12" s="30"/>
      <c r="B12" s="94"/>
      <c r="C12" s="30"/>
      <c r="D12" s="30"/>
      <c r="E12" s="30"/>
      <c r="F12" s="30"/>
      <c r="G12" s="30"/>
      <c r="H12" s="30"/>
      <c r="I12" s="30"/>
      <c r="J12" s="6"/>
    </row>
    <row r="13" spans="1:10" ht="15.75">
      <c r="A13" s="38" t="s">
        <v>394</v>
      </c>
      <c r="B13" s="44" t="s">
        <v>395</v>
      </c>
      <c r="C13" s="30"/>
      <c r="D13" s="30"/>
      <c r="E13" s="30"/>
      <c r="F13" s="30"/>
      <c r="G13" s="30"/>
      <c r="H13" s="30"/>
      <c r="I13" s="30"/>
      <c r="J13" s="6"/>
    </row>
    <row r="14" spans="1:10" ht="15.75">
      <c r="A14" s="42"/>
      <c r="B14" s="94"/>
      <c r="C14" s="30"/>
      <c r="D14" s="30"/>
      <c r="E14" s="30"/>
      <c r="F14" s="30"/>
      <c r="G14" s="30"/>
      <c r="H14" s="30"/>
      <c r="I14" s="30"/>
      <c r="J14" s="12"/>
    </row>
    <row r="15" spans="1:10" ht="47.25" customHeight="1">
      <c r="A15" s="3"/>
      <c r="B15" s="90" t="s">
        <v>29</v>
      </c>
      <c r="C15" s="164" t="s">
        <v>30</v>
      </c>
      <c r="D15" s="311" t="s">
        <v>276</v>
      </c>
      <c r="E15" s="311"/>
      <c r="F15" s="242" t="s">
        <v>71</v>
      </c>
      <c r="G15" s="311" t="s">
        <v>72</v>
      </c>
      <c r="H15" s="311"/>
      <c r="I15" s="12"/>
      <c r="J15" s="13"/>
    </row>
    <row r="16" spans="1:10" ht="15.75">
      <c r="A16" s="3"/>
      <c r="B16" s="64">
        <v>1</v>
      </c>
      <c r="C16" s="14"/>
      <c r="D16" s="347"/>
      <c r="E16" s="347"/>
      <c r="F16" s="14"/>
      <c r="G16" s="406"/>
      <c r="H16" s="406"/>
      <c r="I16" s="30"/>
      <c r="J16" s="30"/>
    </row>
    <row r="17" spans="1:10" ht="15.75">
      <c r="A17" s="3"/>
      <c r="B17" s="64">
        <v>2</v>
      </c>
      <c r="C17" s="14"/>
      <c r="D17" s="347"/>
      <c r="E17" s="347"/>
      <c r="F17" s="14"/>
      <c r="G17" s="406"/>
      <c r="H17" s="406"/>
      <c r="I17" s="30"/>
      <c r="J17" s="30"/>
    </row>
    <row r="18" spans="1:10" ht="15.75">
      <c r="A18" s="12"/>
      <c r="B18" s="64">
        <v>3</v>
      </c>
      <c r="C18" s="14"/>
      <c r="D18" s="347"/>
      <c r="E18" s="347"/>
      <c r="F18" s="14"/>
      <c r="G18" s="406"/>
      <c r="H18" s="406"/>
      <c r="I18" s="30"/>
      <c r="J18" s="30"/>
    </row>
    <row r="19" spans="1:10" ht="15.75">
      <c r="A19" s="12"/>
      <c r="B19" s="64"/>
      <c r="C19" s="14"/>
      <c r="D19" s="347"/>
      <c r="E19" s="347"/>
      <c r="F19" s="64"/>
      <c r="G19" s="406"/>
      <c r="H19" s="406"/>
      <c r="I19" s="30"/>
      <c r="J19" s="30"/>
    </row>
    <row r="20" spans="1:10" ht="15.75">
      <c r="A20" s="30"/>
      <c r="B20" s="9"/>
      <c r="C20" s="9"/>
      <c r="D20" s="30"/>
      <c r="E20" s="30"/>
      <c r="F20" s="30"/>
      <c r="G20" s="30"/>
      <c r="H20" s="30"/>
      <c r="I20" s="30"/>
      <c r="J20" s="30"/>
    </row>
    <row r="21" spans="1:10" ht="15.75">
      <c r="A21" s="38" t="s">
        <v>396</v>
      </c>
      <c r="B21" s="44" t="s">
        <v>397</v>
      </c>
      <c r="C21" s="9"/>
      <c r="D21" s="30"/>
      <c r="E21" s="30"/>
      <c r="F21" s="30"/>
      <c r="G21" s="30"/>
      <c r="H21" s="30"/>
      <c r="I21" s="30"/>
      <c r="J21" s="30"/>
    </row>
    <row r="22" spans="1:10" ht="15.75">
      <c r="A22" s="38"/>
      <c r="B22" s="44"/>
      <c r="C22" s="9"/>
      <c r="D22" s="30"/>
      <c r="E22" s="30"/>
      <c r="F22" s="30"/>
      <c r="G22" s="30"/>
      <c r="H22" s="30"/>
      <c r="I22" s="30"/>
      <c r="J22" s="30"/>
    </row>
    <row r="23" spans="1:10" ht="15.75">
      <c r="A23" s="38"/>
      <c r="B23" s="8" t="s">
        <v>277</v>
      </c>
      <c r="C23" s="9"/>
      <c r="D23" s="30"/>
      <c r="E23" s="30"/>
      <c r="F23" s="30"/>
      <c r="G23" s="30"/>
      <c r="H23" s="30"/>
      <c r="I23" s="30"/>
      <c r="J23" s="30"/>
    </row>
    <row r="24" spans="1:10" ht="15.75">
      <c r="A24" s="30"/>
      <c r="B24" s="3" t="s">
        <v>278</v>
      </c>
      <c r="C24" s="9"/>
      <c r="D24" s="30"/>
      <c r="E24" s="30"/>
      <c r="F24" s="30"/>
      <c r="G24" s="30"/>
      <c r="H24" s="30"/>
      <c r="I24" s="30"/>
      <c r="J24" s="30"/>
    </row>
    <row r="25" spans="1:10" ht="15.75">
      <c r="A25" s="3"/>
      <c r="B25" s="9"/>
      <c r="C25" s="9"/>
      <c r="D25" s="30"/>
      <c r="E25" s="30"/>
      <c r="F25" s="30"/>
      <c r="G25" s="30"/>
      <c r="H25" s="30"/>
      <c r="I25" s="30"/>
      <c r="J25" s="30"/>
    </row>
    <row r="26" spans="1:10" ht="78.75" customHeight="1">
      <c r="A26" s="12"/>
      <c r="B26" s="230" t="s">
        <v>29</v>
      </c>
      <c r="C26" s="223" t="s">
        <v>30</v>
      </c>
      <c r="D26" s="311" t="s">
        <v>276</v>
      </c>
      <c r="E26" s="311"/>
      <c r="F26" s="242" t="s">
        <v>71</v>
      </c>
      <c r="G26" s="311" t="s">
        <v>72</v>
      </c>
      <c r="H26" s="311"/>
      <c r="I26" s="30"/>
      <c r="J26" s="30"/>
    </row>
    <row r="27" spans="1:10" ht="15.75">
      <c r="A27" s="12"/>
      <c r="B27" s="225">
        <v>1</v>
      </c>
      <c r="C27" s="229"/>
      <c r="D27" s="347"/>
      <c r="E27" s="347"/>
      <c r="F27" s="229"/>
      <c r="G27" s="406"/>
      <c r="H27" s="406"/>
      <c r="I27" s="30"/>
      <c r="J27" s="30"/>
    </row>
    <row r="28" spans="1:10" ht="15.75">
      <c r="A28" s="12"/>
      <c r="B28" s="225">
        <v>2</v>
      </c>
      <c r="C28" s="229"/>
      <c r="D28" s="347"/>
      <c r="E28" s="347"/>
      <c r="F28" s="229"/>
      <c r="G28" s="406"/>
      <c r="H28" s="406"/>
      <c r="I28" s="30"/>
      <c r="J28" s="30"/>
    </row>
    <row r="29" spans="1:10" ht="15.75">
      <c r="A29" s="12"/>
      <c r="B29" s="225">
        <v>3</v>
      </c>
      <c r="C29" s="229"/>
      <c r="D29" s="347"/>
      <c r="E29" s="347"/>
      <c r="F29" s="229"/>
      <c r="G29" s="406"/>
      <c r="H29" s="406"/>
      <c r="I29" s="9"/>
      <c r="J29" s="9"/>
    </row>
    <row r="30" spans="1:10" ht="15.75">
      <c r="A30" s="12"/>
      <c r="B30" s="225"/>
      <c r="C30" s="229"/>
      <c r="D30" s="347"/>
      <c r="E30" s="347"/>
      <c r="F30" s="225"/>
      <c r="G30" s="406"/>
      <c r="H30" s="406"/>
      <c r="I30" s="30"/>
      <c r="J30" s="30"/>
    </row>
    <row r="31" spans="1:10" ht="15.75">
      <c r="A31" s="30"/>
      <c r="B31" s="30"/>
      <c r="C31" s="30"/>
      <c r="D31" s="30"/>
      <c r="E31" s="30"/>
      <c r="F31" s="30"/>
      <c r="G31" s="30"/>
      <c r="H31" s="30"/>
      <c r="I31" s="30"/>
      <c r="J31" s="30"/>
    </row>
    <row r="32" spans="1:10" ht="15.75">
      <c r="A32" s="38" t="s">
        <v>398</v>
      </c>
      <c r="B32" s="45" t="s">
        <v>399</v>
      </c>
      <c r="C32" s="30"/>
      <c r="D32" s="30"/>
      <c r="E32" s="30"/>
      <c r="F32" s="30"/>
      <c r="G32" s="30"/>
      <c r="H32" s="30"/>
      <c r="I32" s="30"/>
      <c r="J32" s="30"/>
    </row>
    <row r="33" spans="1:10" ht="15.75">
      <c r="A33" s="38"/>
      <c r="B33" s="30"/>
      <c r="C33" s="30"/>
      <c r="D33" s="30"/>
      <c r="E33" s="30"/>
      <c r="F33" s="30"/>
      <c r="G33" s="30"/>
      <c r="H33" s="6"/>
      <c r="I33" s="30"/>
      <c r="J33" s="30"/>
    </row>
    <row r="34" spans="1:10" ht="64.5" customHeight="1">
      <c r="A34" s="311" t="s">
        <v>11</v>
      </c>
      <c r="B34" s="311" t="s">
        <v>279</v>
      </c>
      <c r="C34" s="311"/>
      <c r="D34" s="311" t="s">
        <v>280</v>
      </c>
      <c r="E34" s="311"/>
      <c r="F34" s="311"/>
      <c r="G34" s="311" t="s">
        <v>281</v>
      </c>
      <c r="H34" s="311"/>
      <c r="I34" s="311"/>
      <c r="J34" s="457" t="s">
        <v>282</v>
      </c>
    </row>
    <row r="35" spans="1:10" ht="38.25">
      <c r="A35" s="311"/>
      <c r="B35" s="311"/>
      <c r="C35" s="311"/>
      <c r="D35" s="242" t="s">
        <v>283</v>
      </c>
      <c r="E35" s="242" t="s">
        <v>284</v>
      </c>
      <c r="F35" s="242" t="s">
        <v>400</v>
      </c>
      <c r="G35" s="242" t="s">
        <v>283</v>
      </c>
      <c r="H35" s="242" t="s">
        <v>284</v>
      </c>
      <c r="I35" s="242" t="s">
        <v>400</v>
      </c>
      <c r="J35" s="458"/>
    </row>
    <row r="36" spans="1:10" ht="15.75">
      <c r="A36" s="165">
        <v>1</v>
      </c>
      <c r="B36" s="463"/>
      <c r="C36" s="463"/>
      <c r="D36" s="165"/>
      <c r="E36" s="165"/>
      <c r="F36" s="261" t="e">
        <f>D36/E36</f>
        <v>#DIV/0!</v>
      </c>
      <c r="G36" s="165"/>
      <c r="H36" s="165"/>
      <c r="I36" s="15"/>
      <c r="J36" s="165"/>
    </row>
    <row r="37" spans="1:10" ht="15.75">
      <c r="A37" s="165">
        <v>2</v>
      </c>
      <c r="B37" s="463"/>
      <c r="C37" s="463"/>
      <c r="D37" s="165"/>
      <c r="E37" s="165"/>
      <c r="F37" s="261" t="e">
        <f t="shared" ref="F37:F39" si="0">D37/E37</f>
        <v>#DIV/0!</v>
      </c>
      <c r="G37" s="165"/>
      <c r="H37" s="165"/>
      <c r="I37" s="165"/>
      <c r="J37" s="165"/>
    </row>
    <row r="38" spans="1:10" ht="15.75">
      <c r="A38" s="165">
        <v>3</v>
      </c>
      <c r="B38" s="463"/>
      <c r="C38" s="463"/>
      <c r="D38" s="165"/>
      <c r="E38" s="165"/>
      <c r="F38" s="261" t="e">
        <f t="shared" si="0"/>
        <v>#DIV/0!</v>
      </c>
      <c r="G38" s="165"/>
      <c r="H38" s="165"/>
      <c r="I38" s="165"/>
      <c r="J38" s="165"/>
    </row>
    <row r="39" spans="1:10" ht="15.75">
      <c r="A39" s="165">
        <v>4</v>
      </c>
      <c r="B39" s="463"/>
      <c r="C39" s="463"/>
      <c r="D39" s="165"/>
      <c r="E39" s="165"/>
      <c r="F39" s="261" t="e">
        <f t="shared" si="0"/>
        <v>#DIV/0!</v>
      </c>
      <c r="G39" s="165"/>
      <c r="H39" s="165"/>
      <c r="I39" s="165"/>
      <c r="J39" s="165"/>
    </row>
    <row r="40" spans="1:10" ht="15.75">
      <c r="A40" s="38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5.75">
      <c r="A41" s="8" t="s">
        <v>401</v>
      </c>
      <c r="B41" s="40" t="s">
        <v>402</v>
      </c>
      <c r="C41" s="30"/>
      <c r="D41" s="30"/>
      <c r="E41" s="30"/>
      <c r="F41" s="30"/>
      <c r="G41" s="30"/>
      <c r="H41" s="30"/>
      <c r="I41" s="30"/>
      <c r="J41" s="30"/>
    </row>
    <row r="42" spans="1:10" ht="15.75">
      <c r="A42" s="3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5.75">
      <c r="A43" s="38" t="s">
        <v>392</v>
      </c>
      <c r="B43" s="45" t="s">
        <v>403</v>
      </c>
      <c r="C43" s="30"/>
      <c r="D43" s="30"/>
      <c r="E43" s="30"/>
      <c r="F43" s="30"/>
      <c r="G43" s="30"/>
      <c r="H43" s="30"/>
      <c r="I43" s="30"/>
      <c r="J43" s="30"/>
    </row>
    <row r="44" spans="1:10" ht="15.75">
      <c r="A44" s="30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5.75">
      <c r="A45" s="12"/>
      <c r="B45" s="457" t="s">
        <v>73</v>
      </c>
      <c r="C45" s="410" t="s">
        <v>31</v>
      </c>
      <c r="D45" s="411"/>
      <c r="E45" s="412"/>
      <c r="F45" s="454" t="s">
        <v>74</v>
      </c>
      <c r="G45" s="455"/>
      <c r="H45" s="455"/>
      <c r="I45" s="456"/>
      <c r="J45" s="457" t="s">
        <v>404</v>
      </c>
    </row>
    <row r="46" spans="1:10" ht="15.75">
      <c r="A46" s="12"/>
      <c r="B46" s="462"/>
      <c r="C46" s="413"/>
      <c r="D46" s="414"/>
      <c r="E46" s="415"/>
      <c r="F46" s="90" t="s">
        <v>536</v>
      </c>
      <c r="G46" s="90" t="s">
        <v>604</v>
      </c>
      <c r="H46" s="90" t="s">
        <v>605</v>
      </c>
      <c r="I46" s="90" t="s">
        <v>606</v>
      </c>
      <c r="J46" s="458"/>
    </row>
    <row r="47" spans="1:10" ht="15.75">
      <c r="A47" s="12"/>
      <c r="B47" s="442">
        <v>1</v>
      </c>
      <c r="C47" s="332" t="s">
        <v>285</v>
      </c>
      <c r="D47" s="332"/>
      <c r="E47" s="332"/>
      <c r="F47" s="120">
        <f>SUM(F48:F50)</f>
        <v>0</v>
      </c>
      <c r="G47" s="120">
        <f t="shared" ref="G47:I47" si="1">SUM(G48:G50)</f>
        <v>0</v>
      </c>
      <c r="H47" s="120">
        <f t="shared" si="1"/>
        <v>0</v>
      </c>
      <c r="I47" s="120">
        <f t="shared" si="1"/>
        <v>0</v>
      </c>
      <c r="J47" s="120">
        <f>SUM(F47:I47)</f>
        <v>0</v>
      </c>
    </row>
    <row r="48" spans="1:10" ht="54" customHeight="1">
      <c r="A48" s="12"/>
      <c r="B48" s="443"/>
      <c r="C48" s="347" t="s">
        <v>286</v>
      </c>
      <c r="D48" s="347"/>
      <c r="E48" s="347"/>
      <c r="F48" s="120"/>
      <c r="G48" s="120"/>
      <c r="H48" s="120"/>
      <c r="I48" s="120"/>
      <c r="J48" s="120">
        <f t="shared" ref="J48:J58" si="2">SUM(F48:I48)</f>
        <v>0</v>
      </c>
    </row>
    <row r="49" spans="1:10" ht="33" customHeight="1">
      <c r="A49" s="12"/>
      <c r="B49" s="443"/>
      <c r="C49" s="347" t="s">
        <v>293</v>
      </c>
      <c r="D49" s="347"/>
      <c r="E49" s="347"/>
      <c r="F49" s="120"/>
      <c r="G49" s="120"/>
      <c r="H49" s="120"/>
      <c r="I49" s="120"/>
      <c r="J49" s="120">
        <f t="shared" si="2"/>
        <v>0</v>
      </c>
    </row>
    <row r="50" spans="1:10" ht="49.5" customHeight="1">
      <c r="A50" s="12"/>
      <c r="B50" s="444"/>
      <c r="C50" s="347" t="s">
        <v>287</v>
      </c>
      <c r="D50" s="347"/>
      <c r="E50" s="347"/>
      <c r="F50" s="120"/>
      <c r="G50" s="120"/>
      <c r="H50" s="120"/>
      <c r="I50" s="120"/>
      <c r="J50" s="120">
        <f t="shared" si="2"/>
        <v>0</v>
      </c>
    </row>
    <row r="51" spans="1:10" ht="15.75">
      <c r="A51" s="12"/>
      <c r="B51" s="64">
        <v>2</v>
      </c>
      <c r="C51" s="347" t="s">
        <v>32</v>
      </c>
      <c r="D51" s="347"/>
      <c r="E51" s="347"/>
      <c r="F51" s="120"/>
      <c r="G51" s="120"/>
      <c r="H51" s="120"/>
      <c r="I51" s="120"/>
      <c r="J51" s="120">
        <f t="shared" si="2"/>
        <v>0</v>
      </c>
    </row>
    <row r="52" spans="1:10" ht="15.75">
      <c r="A52" s="12"/>
      <c r="B52" s="64">
        <v>3</v>
      </c>
      <c r="C52" s="347" t="s">
        <v>33</v>
      </c>
      <c r="D52" s="347"/>
      <c r="E52" s="347"/>
      <c r="F52" s="120"/>
      <c r="G52" s="120"/>
      <c r="H52" s="120"/>
      <c r="I52" s="120"/>
      <c r="J52" s="120">
        <f t="shared" si="2"/>
        <v>0</v>
      </c>
    </row>
    <row r="53" spans="1:10" ht="15.75">
      <c r="A53" s="12"/>
      <c r="B53" s="64">
        <v>4</v>
      </c>
      <c r="C53" s="301" t="s">
        <v>607</v>
      </c>
      <c r="D53" s="302"/>
      <c r="E53" s="303"/>
      <c r="F53" s="120"/>
      <c r="G53" s="120"/>
      <c r="H53" s="120"/>
      <c r="I53" s="120"/>
      <c r="J53" s="120"/>
    </row>
    <row r="54" spans="1:10" ht="15.75">
      <c r="A54" s="12"/>
      <c r="B54" s="165"/>
      <c r="C54" s="459" t="s">
        <v>295</v>
      </c>
      <c r="D54" s="460"/>
      <c r="E54" s="461"/>
      <c r="F54" s="120"/>
      <c r="G54" s="120"/>
      <c r="H54" s="120"/>
      <c r="I54" s="120"/>
      <c r="J54" s="120">
        <f t="shared" si="2"/>
        <v>0</v>
      </c>
    </row>
    <row r="55" spans="1:10" ht="15.75">
      <c r="A55" s="12"/>
      <c r="B55" s="165"/>
      <c r="C55" s="459" t="s">
        <v>608</v>
      </c>
      <c r="D55" s="460"/>
      <c r="E55" s="461"/>
      <c r="F55" s="120"/>
      <c r="G55" s="120"/>
      <c r="H55" s="120"/>
      <c r="I55" s="120"/>
      <c r="J55" s="120">
        <f t="shared" si="2"/>
        <v>0</v>
      </c>
    </row>
    <row r="56" spans="1:10" ht="15.75">
      <c r="A56" s="12"/>
      <c r="B56" s="64">
        <v>5</v>
      </c>
      <c r="C56" s="360" t="s">
        <v>34</v>
      </c>
      <c r="D56" s="361"/>
      <c r="E56" s="362"/>
      <c r="F56" s="120"/>
      <c r="G56" s="120"/>
      <c r="H56" s="120"/>
      <c r="I56" s="120"/>
      <c r="J56" s="120">
        <f t="shared" si="2"/>
        <v>0</v>
      </c>
    </row>
    <row r="57" spans="1:10" ht="15.75">
      <c r="A57" s="12"/>
      <c r="B57" s="64"/>
      <c r="C57" s="360" t="s">
        <v>35</v>
      </c>
      <c r="D57" s="361"/>
      <c r="E57" s="362"/>
      <c r="F57" s="120">
        <f>F47+F51+F52+F54+F55+F56</f>
        <v>0</v>
      </c>
      <c r="G57" s="120">
        <f t="shared" ref="G57:I57" si="3">G47+G51+G52+G54+G55+G56</f>
        <v>0</v>
      </c>
      <c r="H57" s="120">
        <f t="shared" si="3"/>
        <v>0</v>
      </c>
      <c r="I57" s="120">
        <f t="shared" si="3"/>
        <v>0</v>
      </c>
      <c r="J57" s="120">
        <f t="shared" si="2"/>
        <v>0</v>
      </c>
    </row>
    <row r="58" spans="1:10" ht="15.75">
      <c r="A58" s="12"/>
      <c r="B58" s="64"/>
      <c r="C58" s="64" t="s">
        <v>36</v>
      </c>
      <c r="D58" s="15"/>
      <c r="E58" s="15"/>
      <c r="F58" s="120"/>
      <c r="G58" s="120"/>
      <c r="H58" s="120"/>
      <c r="I58" s="120"/>
      <c r="J58" s="120">
        <f t="shared" si="2"/>
        <v>0</v>
      </c>
    </row>
    <row r="59" spans="1:10" ht="15.75">
      <c r="A59" s="30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5.75">
      <c r="A60" s="38" t="s">
        <v>394</v>
      </c>
      <c r="B60" s="45" t="s">
        <v>405</v>
      </c>
      <c r="C60" s="30"/>
      <c r="D60" s="30"/>
      <c r="E60" s="30"/>
      <c r="F60" s="30"/>
      <c r="G60" s="30"/>
      <c r="H60" s="30"/>
      <c r="I60" s="30"/>
      <c r="J60" s="30"/>
    </row>
    <row r="61" spans="1:10" ht="15.75">
      <c r="A61" s="30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5.75">
      <c r="A62" s="3"/>
      <c r="B62" s="457" t="s">
        <v>73</v>
      </c>
      <c r="C62" s="410" t="s">
        <v>31</v>
      </c>
      <c r="D62" s="411"/>
      <c r="E62" s="412"/>
      <c r="F62" s="454" t="s">
        <v>641</v>
      </c>
      <c r="G62" s="455"/>
      <c r="H62" s="455"/>
      <c r="I62" s="456"/>
      <c r="J62" s="457" t="s">
        <v>404</v>
      </c>
    </row>
    <row r="63" spans="1:10" ht="15.75">
      <c r="A63" s="3"/>
      <c r="B63" s="462"/>
      <c r="C63" s="413"/>
      <c r="D63" s="414"/>
      <c r="E63" s="415"/>
      <c r="F63" s="90" t="s">
        <v>536</v>
      </c>
      <c r="G63" s="90" t="s">
        <v>604</v>
      </c>
      <c r="H63" s="90" t="s">
        <v>605</v>
      </c>
      <c r="I63" s="90" t="s">
        <v>606</v>
      </c>
      <c r="J63" s="458"/>
    </row>
    <row r="64" spans="1:10" ht="15.75">
      <c r="A64" s="3"/>
      <c r="B64" s="406">
        <v>1</v>
      </c>
      <c r="C64" s="350" t="s">
        <v>290</v>
      </c>
      <c r="D64" s="350"/>
      <c r="E64" s="350"/>
      <c r="F64" s="64"/>
      <c r="G64" s="64"/>
      <c r="H64" s="64"/>
      <c r="I64" s="64"/>
      <c r="J64" s="64"/>
    </row>
    <row r="65" spans="1:20" ht="31.5" customHeight="1">
      <c r="A65" s="3"/>
      <c r="B65" s="406"/>
      <c r="C65" s="446" t="s">
        <v>288</v>
      </c>
      <c r="D65" s="446"/>
      <c r="E65" s="446"/>
      <c r="F65" s="120"/>
      <c r="G65" s="120"/>
      <c r="H65" s="120"/>
      <c r="I65" s="120"/>
      <c r="J65" s="120">
        <f>SUM(F65:I65)</f>
        <v>0</v>
      </c>
    </row>
    <row r="66" spans="1:20" ht="15.75">
      <c r="A66" s="3"/>
      <c r="B66" s="406"/>
      <c r="C66" s="446" t="s">
        <v>289</v>
      </c>
      <c r="D66" s="446"/>
      <c r="E66" s="446"/>
      <c r="F66" s="120"/>
      <c r="G66" s="120"/>
      <c r="H66" s="120"/>
      <c r="I66" s="120"/>
      <c r="J66" s="120">
        <f t="shared" ref="J66:J68" si="4">SUM(F66:I66)</f>
        <v>0</v>
      </c>
    </row>
    <row r="67" spans="1:20" ht="15.75">
      <c r="A67" s="3"/>
      <c r="B67" s="406"/>
      <c r="C67" s="446" t="s">
        <v>34</v>
      </c>
      <c r="D67" s="446"/>
      <c r="E67" s="446"/>
      <c r="F67" s="120"/>
      <c r="G67" s="120"/>
      <c r="H67" s="120"/>
      <c r="I67" s="120"/>
      <c r="J67" s="120">
        <f t="shared" si="4"/>
        <v>0</v>
      </c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15.75">
      <c r="A68" s="3"/>
      <c r="B68" s="406"/>
      <c r="C68" s="347" t="s">
        <v>37</v>
      </c>
      <c r="D68" s="347"/>
      <c r="E68" s="347"/>
      <c r="F68" s="120">
        <f>SUM(F65:F67)</f>
        <v>0</v>
      </c>
      <c r="G68" s="120">
        <f t="shared" ref="G68:I68" si="5">SUM(G65:G67)</f>
        <v>0</v>
      </c>
      <c r="H68" s="120">
        <f t="shared" si="5"/>
        <v>0</v>
      </c>
      <c r="I68" s="120">
        <f t="shared" si="5"/>
        <v>0</v>
      </c>
      <c r="J68" s="120">
        <f t="shared" si="4"/>
        <v>0</v>
      </c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15.75">
      <c r="A69" s="3"/>
      <c r="B69" s="406">
        <v>2</v>
      </c>
      <c r="C69" s="350" t="s">
        <v>291</v>
      </c>
      <c r="D69" s="350"/>
      <c r="E69" s="350"/>
      <c r="F69" s="120"/>
      <c r="G69" s="120"/>
      <c r="H69" s="120"/>
      <c r="I69" s="120"/>
      <c r="J69" s="120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30" customHeight="1">
      <c r="A70" s="3"/>
      <c r="B70" s="406"/>
      <c r="C70" s="446" t="s">
        <v>288</v>
      </c>
      <c r="D70" s="446"/>
      <c r="E70" s="446"/>
      <c r="F70" s="132"/>
      <c r="G70" s="132"/>
      <c r="H70" s="132"/>
      <c r="I70" s="132"/>
      <c r="J70" s="120">
        <f>SUM(F70:I70)</f>
        <v>0</v>
      </c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15.75">
      <c r="A71" s="3"/>
      <c r="B71" s="406"/>
      <c r="C71" s="446" t="s">
        <v>289</v>
      </c>
      <c r="D71" s="446"/>
      <c r="E71" s="446"/>
      <c r="F71" s="132"/>
      <c r="G71" s="132"/>
      <c r="H71" s="132"/>
      <c r="I71" s="132"/>
      <c r="J71" s="120">
        <f t="shared" ref="J71:J73" si="6">SUM(F71:I71)</f>
        <v>0</v>
      </c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15.75">
      <c r="A72" s="3"/>
      <c r="B72" s="406"/>
      <c r="C72" s="446" t="s">
        <v>34</v>
      </c>
      <c r="D72" s="446"/>
      <c r="E72" s="446"/>
      <c r="F72" s="132"/>
      <c r="G72" s="132"/>
      <c r="H72" s="132"/>
      <c r="I72" s="132"/>
      <c r="J72" s="120">
        <f t="shared" si="6"/>
        <v>0</v>
      </c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15.75">
      <c r="A73" s="3"/>
      <c r="B73" s="36"/>
      <c r="C73" s="347" t="s">
        <v>38</v>
      </c>
      <c r="D73" s="347"/>
      <c r="E73" s="347"/>
      <c r="F73" s="120">
        <f>SUM(F70:F72)</f>
        <v>0</v>
      </c>
      <c r="G73" s="120">
        <f t="shared" ref="G73:I73" si="7">SUM(G70:G72)</f>
        <v>0</v>
      </c>
      <c r="H73" s="120">
        <f t="shared" si="7"/>
        <v>0</v>
      </c>
      <c r="I73" s="120">
        <f t="shared" si="7"/>
        <v>0</v>
      </c>
      <c r="J73" s="120">
        <f t="shared" si="6"/>
        <v>0</v>
      </c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15.75">
      <c r="A74" s="3"/>
      <c r="B74" s="36"/>
      <c r="C74" s="347" t="s">
        <v>39</v>
      </c>
      <c r="D74" s="347"/>
      <c r="E74" s="347"/>
      <c r="F74" s="120">
        <f>F68+F73</f>
        <v>0</v>
      </c>
      <c r="G74" s="120">
        <f t="shared" ref="G74:J75" si="8">G68+G73</f>
        <v>0</v>
      </c>
      <c r="H74" s="120">
        <f t="shared" si="8"/>
        <v>0</v>
      </c>
      <c r="I74" s="120">
        <f t="shared" si="8"/>
        <v>0</v>
      </c>
      <c r="J74" s="120">
        <f t="shared" si="8"/>
        <v>0</v>
      </c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15.75">
      <c r="A75" s="3"/>
      <c r="B75" s="36"/>
      <c r="C75" s="360" t="s">
        <v>640</v>
      </c>
      <c r="D75" s="361"/>
      <c r="E75" s="362"/>
      <c r="F75" s="84">
        <f>F57+F74</f>
        <v>0</v>
      </c>
      <c r="G75" s="84">
        <f t="shared" ref="G75:I75" si="9">G57+G74</f>
        <v>0</v>
      </c>
      <c r="H75" s="84">
        <f t="shared" si="9"/>
        <v>0</v>
      </c>
      <c r="I75" s="84">
        <f t="shared" si="9"/>
        <v>0</v>
      </c>
      <c r="J75" s="120">
        <f t="shared" si="8"/>
        <v>0</v>
      </c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15.75">
      <c r="A76" s="3"/>
      <c r="B76" s="36"/>
      <c r="C76" s="347" t="s">
        <v>40</v>
      </c>
      <c r="D76" s="347"/>
      <c r="E76" s="347"/>
      <c r="F76" s="120"/>
      <c r="G76" s="132"/>
      <c r="H76" s="132"/>
      <c r="I76" s="132"/>
      <c r="J76" s="132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15.75">
      <c r="A77" s="3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15.75">
      <c r="A78" s="38" t="s">
        <v>406</v>
      </c>
      <c r="B78" s="216" t="s">
        <v>407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15.75">
      <c r="A79" s="3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15.75" customHeight="1">
      <c r="A80" s="3"/>
      <c r="B80" s="385" t="s">
        <v>73</v>
      </c>
      <c r="C80" s="410" t="s">
        <v>31</v>
      </c>
      <c r="D80" s="411"/>
      <c r="E80" s="411"/>
      <c r="F80" s="412"/>
      <c r="G80" s="454" t="s">
        <v>41</v>
      </c>
      <c r="H80" s="455"/>
      <c r="I80" s="455"/>
      <c r="J80" s="45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31.5">
      <c r="A81" s="3"/>
      <c r="B81" s="386"/>
      <c r="C81" s="413"/>
      <c r="D81" s="414"/>
      <c r="E81" s="414"/>
      <c r="F81" s="415"/>
      <c r="G81" s="90" t="s">
        <v>42</v>
      </c>
      <c r="H81" s="164" t="s">
        <v>292</v>
      </c>
      <c r="I81" s="90" t="s">
        <v>43</v>
      </c>
      <c r="J81" s="90" t="s">
        <v>18</v>
      </c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15.75">
      <c r="A82" s="3"/>
      <c r="B82" s="442">
        <v>1</v>
      </c>
      <c r="C82" s="347" t="s">
        <v>285</v>
      </c>
      <c r="D82" s="347"/>
      <c r="E82" s="347"/>
      <c r="F82" s="347"/>
      <c r="G82" s="120">
        <f t="shared" ref="G82:I82" si="10">SUM(G83:G85)</f>
        <v>0</v>
      </c>
      <c r="H82" s="120">
        <f t="shared" si="10"/>
        <v>0</v>
      </c>
      <c r="I82" s="120">
        <f t="shared" si="10"/>
        <v>0</v>
      </c>
      <c r="J82" s="120">
        <f>SUM(G82:I82)</f>
        <v>0</v>
      </c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34.5" customHeight="1">
      <c r="A83" s="3"/>
      <c r="B83" s="443"/>
      <c r="C83" s="347" t="s">
        <v>286</v>
      </c>
      <c r="D83" s="347"/>
      <c r="E83" s="347"/>
      <c r="F83" s="347"/>
      <c r="G83" s="120"/>
      <c r="H83" s="120"/>
      <c r="I83" s="120"/>
      <c r="J83" s="120">
        <f t="shared" ref="J83:J92" si="11">SUM(G83:I83)</f>
        <v>0</v>
      </c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35.25" customHeight="1">
      <c r="A84" s="3"/>
      <c r="B84" s="443"/>
      <c r="C84" s="347" t="s">
        <v>293</v>
      </c>
      <c r="D84" s="347"/>
      <c r="E84" s="347"/>
      <c r="F84" s="347"/>
      <c r="G84" s="120"/>
      <c r="H84" s="120"/>
      <c r="I84" s="120"/>
      <c r="J84" s="120">
        <f t="shared" si="11"/>
        <v>0</v>
      </c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31.5" customHeight="1">
      <c r="A85" s="3"/>
      <c r="B85" s="444"/>
      <c r="C85" s="347" t="s">
        <v>294</v>
      </c>
      <c r="D85" s="347"/>
      <c r="E85" s="347"/>
      <c r="F85" s="347"/>
      <c r="G85" s="120"/>
      <c r="H85" s="120"/>
      <c r="I85" s="120"/>
      <c r="J85" s="120">
        <f t="shared" si="11"/>
        <v>0</v>
      </c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15.75">
      <c r="A86" s="3"/>
      <c r="B86" s="64">
        <v>2</v>
      </c>
      <c r="C86" s="347" t="s">
        <v>32</v>
      </c>
      <c r="D86" s="347"/>
      <c r="E86" s="347"/>
      <c r="F86" s="347"/>
      <c r="G86" s="120"/>
      <c r="H86" s="120"/>
      <c r="I86" s="120"/>
      <c r="J86" s="120">
        <f t="shared" si="11"/>
        <v>0</v>
      </c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15.75">
      <c r="A87" s="3"/>
      <c r="B87" s="64">
        <v>3</v>
      </c>
      <c r="C87" s="347" t="s">
        <v>33</v>
      </c>
      <c r="D87" s="347"/>
      <c r="E87" s="347"/>
      <c r="F87" s="347"/>
      <c r="G87" s="120"/>
      <c r="H87" s="120"/>
      <c r="I87" s="120"/>
      <c r="J87" s="120">
        <f t="shared" si="11"/>
        <v>0</v>
      </c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15.75">
      <c r="A88" s="3"/>
      <c r="B88" s="64">
        <v>4</v>
      </c>
      <c r="C88" s="347" t="s">
        <v>289</v>
      </c>
      <c r="D88" s="347"/>
      <c r="E88" s="347"/>
      <c r="F88" s="347"/>
      <c r="G88" s="84"/>
      <c r="H88" s="120"/>
      <c r="I88" s="120"/>
      <c r="J88" s="120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15.75">
      <c r="A89" s="3"/>
      <c r="B89" s="64"/>
      <c r="C89" s="445" t="s">
        <v>610</v>
      </c>
      <c r="D89" s="445"/>
      <c r="E89" s="445"/>
      <c r="F89" s="445"/>
      <c r="G89" s="120"/>
      <c r="H89" s="120"/>
      <c r="I89" s="120"/>
      <c r="J89" s="120">
        <f t="shared" si="11"/>
        <v>0</v>
      </c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15.75">
      <c r="A90" s="3"/>
      <c r="B90" s="64"/>
      <c r="C90" s="445" t="s">
        <v>609</v>
      </c>
      <c r="D90" s="445"/>
      <c r="E90" s="445"/>
      <c r="F90" s="445"/>
      <c r="G90" s="120"/>
      <c r="H90" s="120"/>
      <c r="I90" s="120"/>
      <c r="J90" s="120">
        <f t="shared" si="11"/>
        <v>0</v>
      </c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15.75">
      <c r="A91" s="3"/>
      <c r="B91" s="64">
        <v>5</v>
      </c>
      <c r="C91" s="347" t="s">
        <v>34</v>
      </c>
      <c r="D91" s="347"/>
      <c r="E91" s="347"/>
      <c r="F91" s="347"/>
      <c r="G91" s="120"/>
      <c r="H91" s="120"/>
      <c r="I91" s="120"/>
      <c r="J91" s="120">
        <f t="shared" si="11"/>
        <v>0</v>
      </c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15.75">
      <c r="A92" s="3"/>
      <c r="B92" s="64"/>
      <c r="C92" s="347" t="s">
        <v>18</v>
      </c>
      <c r="D92" s="347"/>
      <c r="E92" s="347"/>
      <c r="F92" s="347"/>
      <c r="G92" s="120">
        <f t="shared" ref="G92:I92" si="12">G82+G86+G87+G89+G90+G91</f>
        <v>0</v>
      </c>
      <c r="H92" s="120">
        <f t="shared" si="12"/>
        <v>0</v>
      </c>
      <c r="I92" s="120">
        <f t="shared" si="12"/>
        <v>0</v>
      </c>
      <c r="J92" s="120">
        <f t="shared" si="11"/>
        <v>0</v>
      </c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15.75">
      <c r="A93" s="30"/>
      <c r="B93" s="9"/>
      <c r="C93" s="30"/>
      <c r="D93" s="30"/>
      <c r="E93" s="30"/>
      <c r="F93" s="30"/>
      <c r="G93" s="30"/>
      <c r="H93" s="30"/>
      <c r="I93" s="30"/>
      <c r="J93" s="30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15.75">
      <c r="A94" s="8" t="s">
        <v>408</v>
      </c>
      <c r="B94" s="23" t="s">
        <v>409</v>
      </c>
      <c r="C94" s="30"/>
      <c r="D94" s="30"/>
      <c r="E94" s="30"/>
      <c r="F94" s="30"/>
      <c r="G94" s="30"/>
      <c r="H94" s="30"/>
      <c r="I94" s="30"/>
      <c r="J94" s="30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15.75">
      <c r="A95" s="30"/>
      <c r="B95" s="9"/>
      <c r="C95" s="30"/>
      <c r="D95" s="30"/>
      <c r="E95" s="30"/>
      <c r="F95" s="30"/>
      <c r="G95" s="30"/>
      <c r="H95" s="30"/>
      <c r="I95" s="30"/>
      <c r="J95" s="30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s="218" customFormat="1" ht="89.25">
      <c r="A96" s="54"/>
      <c r="B96" s="441" t="s">
        <v>44</v>
      </c>
      <c r="C96" s="441"/>
      <c r="D96" s="246" t="s">
        <v>296</v>
      </c>
      <c r="E96" s="246" t="s">
        <v>75</v>
      </c>
      <c r="F96" s="246" t="s">
        <v>297</v>
      </c>
      <c r="G96" s="246" t="s">
        <v>311</v>
      </c>
      <c r="H96" s="441" t="s">
        <v>310</v>
      </c>
      <c r="I96" s="441"/>
      <c r="J96" s="54"/>
      <c r="K96" s="54"/>
      <c r="L96" s="54"/>
      <c r="M96" s="54"/>
      <c r="N96" s="54"/>
      <c r="O96" s="54"/>
      <c r="P96" s="54"/>
      <c r="Q96" s="54"/>
      <c r="R96" s="54"/>
      <c r="S96" s="54"/>
    </row>
    <row r="97" spans="1:20" ht="15.75">
      <c r="A97" s="3"/>
      <c r="B97" s="438" t="s">
        <v>45</v>
      </c>
      <c r="C97" s="439"/>
      <c r="D97" s="439"/>
      <c r="E97" s="439"/>
      <c r="F97" s="439"/>
      <c r="G97" s="439"/>
      <c r="H97" s="439"/>
      <c r="I97" s="440"/>
      <c r="J97" s="6"/>
      <c r="K97" s="6"/>
      <c r="L97" s="6"/>
      <c r="M97" s="6"/>
      <c r="N97" s="6"/>
      <c r="O97" s="6"/>
      <c r="P97" s="6"/>
      <c r="Q97" s="6"/>
      <c r="R97" s="6"/>
      <c r="S97" s="6"/>
    </row>
    <row r="98" spans="1:20" ht="15.75">
      <c r="A98" s="3"/>
      <c r="B98" s="448" t="s">
        <v>46</v>
      </c>
      <c r="C98" s="448"/>
      <c r="D98" s="245" t="s">
        <v>648</v>
      </c>
      <c r="E98" s="245" t="s">
        <v>648</v>
      </c>
      <c r="F98" s="245" t="s">
        <v>648</v>
      </c>
      <c r="G98" s="245" t="s">
        <v>648</v>
      </c>
      <c r="H98" s="245" t="s">
        <v>648</v>
      </c>
      <c r="I98" s="245" t="s">
        <v>648</v>
      </c>
      <c r="J98" s="6"/>
      <c r="K98" s="6"/>
      <c r="L98" s="6"/>
      <c r="M98" s="6"/>
      <c r="N98" s="6"/>
      <c r="O98" s="6"/>
      <c r="P98" s="6"/>
      <c r="Q98" s="6"/>
      <c r="R98" s="6"/>
      <c r="S98" s="6"/>
    </row>
    <row r="99" spans="1:20" ht="15.75">
      <c r="A99" s="3"/>
      <c r="B99" s="448" t="s">
        <v>47</v>
      </c>
      <c r="C99" s="448"/>
      <c r="D99" s="245" t="s">
        <v>648</v>
      </c>
      <c r="E99" s="245" t="s">
        <v>648</v>
      </c>
      <c r="F99" s="245" t="s">
        <v>648</v>
      </c>
      <c r="G99" s="245" t="s">
        <v>648</v>
      </c>
      <c r="H99" s="245" t="s">
        <v>648</v>
      </c>
      <c r="I99" s="245" t="s">
        <v>648</v>
      </c>
      <c r="J99" s="6"/>
      <c r="K99" s="6"/>
      <c r="L99" s="6"/>
      <c r="M99" s="6"/>
      <c r="N99" s="6"/>
      <c r="O99" s="6"/>
      <c r="P99" s="6"/>
      <c r="Q99" s="6"/>
      <c r="R99" s="6"/>
      <c r="S99" s="6"/>
    </row>
    <row r="100" spans="1:20" ht="15.75">
      <c r="A100" s="3"/>
      <c r="B100" s="448" t="s">
        <v>76</v>
      </c>
      <c r="C100" s="448"/>
      <c r="D100" s="245" t="s">
        <v>648</v>
      </c>
      <c r="E100" s="245" t="s">
        <v>648</v>
      </c>
      <c r="F100" s="245" t="s">
        <v>648</v>
      </c>
      <c r="G100" s="245" t="s">
        <v>648</v>
      </c>
      <c r="H100" s="245" t="s">
        <v>648</v>
      </c>
      <c r="I100" s="245" t="s">
        <v>648</v>
      </c>
      <c r="J100" s="6"/>
      <c r="K100" s="6"/>
      <c r="L100" s="6"/>
      <c r="M100" s="6"/>
      <c r="N100" s="6"/>
      <c r="O100" s="6"/>
      <c r="P100" s="6"/>
      <c r="Q100" s="6"/>
      <c r="R100" s="6"/>
      <c r="S100" s="6"/>
    </row>
    <row r="101" spans="1:20" ht="15.75">
      <c r="A101" s="3"/>
      <c r="B101" s="438" t="s">
        <v>298</v>
      </c>
      <c r="C101" s="439"/>
      <c r="D101" s="439"/>
      <c r="E101" s="439"/>
      <c r="F101" s="439"/>
      <c r="G101" s="439"/>
      <c r="H101" s="439"/>
      <c r="I101" s="440"/>
      <c r="J101" s="6"/>
      <c r="K101" s="6"/>
      <c r="L101" s="6"/>
      <c r="M101" s="6"/>
      <c r="N101" s="6"/>
      <c r="O101" s="6"/>
      <c r="P101" s="6"/>
      <c r="Q101" s="6"/>
      <c r="R101" s="6"/>
      <c r="S101" s="6"/>
    </row>
    <row r="102" spans="1:20" ht="15.75">
      <c r="A102" s="3"/>
      <c r="B102" s="448" t="s">
        <v>46</v>
      </c>
      <c r="C102" s="448"/>
      <c r="D102" s="245" t="s">
        <v>648</v>
      </c>
      <c r="E102" s="245" t="s">
        <v>648</v>
      </c>
      <c r="F102" s="245" t="s">
        <v>648</v>
      </c>
      <c r="G102" s="245" t="s">
        <v>648</v>
      </c>
      <c r="H102" s="245" t="s">
        <v>648</v>
      </c>
      <c r="I102" s="245" t="s">
        <v>648</v>
      </c>
      <c r="J102" s="6"/>
      <c r="K102" s="6"/>
      <c r="L102" s="6"/>
      <c r="M102" s="6"/>
      <c r="N102" s="6"/>
      <c r="O102" s="6"/>
      <c r="P102" s="6"/>
      <c r="Q102" s="6"/>
      <c r="R102" s="6"/>
      <c r="S102" s="6"/>
    </row>
    <row r="103" spans="1:20" ht="15.75">
      <c r="A103" s="3"/>
      <c r="B103" s="448" t="s">
        <v>47</v>
      </c>
      <c r="C103" s="448"/>
      <c r="D103" s="245" t="s">
        <v>648</v>
      </c>
      <c r="E103" s="245" t="s">
        <v>648</v>
      </c>
      <c r="F103" s="245" t="s">
        <v>648</v>
      </c>
      <c r="G103" s="245" t="s">
        <v>648</v>
      </c>
      <c r="H103" s="245" t="s">
        <v>648</v>
      </c>
      <c r="I103" s="245" t="s">
        <v>648</v>
      </c>
      <c r="J103" s="6"/>
      <c r="K103" s="6"/>
      <c r="L103" s="6"/>
      <c r="M103" s="6"/>
      <c r="N103" s="6"/>
      <c r="O103" s="6"/>
      <c r="P103" s="6"/>
      <c r="Q103" s="6"/>
      <c r="R103" s="6"/>
      <c r="S103" s="6"/>
    </row>
    <row r="104" spans="1:20" ht="15.75">
      <c r="A104" s="3"/>
      <c r="B104" s="448" t="s">
        <v>76</v>
      </c>
      <c r="C104" s="448"/>
      <c r="D104" s="245" t="s">
        <v>648</v>
      </c>
      <c r="E104" s="245" t="s">
        <v>648</v>
      </c>
      <c r="F104" s="245" t="s">
        <v>648</v>
      </c>
      <c r="G104" s="245" t="s">
        <v>648</v>
      </c>
      <c r="H104" s="245" t="s">
        <v>648</v>
      </c>
      <c r="I104" s="245" t="s">
        <v>648</v>
      </c>
      <c r="J104" s="6"/>
      <c r="K104" s="6"/>
      <c r="L104" s="6"/>
      <c r="M104" s="6"/>
      <c r="N104" s="6"/>
      <c r="O104" s="6"/>
      <c r="P104" s="6"/>
      <c r="Q104" s="6"/>
      <c r="R104" s="6"/>
      <c r="S104" s="6"/>
    </row>
    <row r="105" spans="1:20" ht="15.75">
      <c r="A105" s="3"/>
      <c r="B105" s="438" t="s">
        <v>299</v>
      </c>
      <c r="C105" s="439"/>
      <c r="D105" s="439"/>
      <c r="E105" s="439"/>
      <c r="F105" s="439"/>
      <c r="G105" s="439"/>
      <c r="H105" s="439"/>
      <c r="I105" s="440"/>
      <c r="J105" s="6"/>
      <c r="K105" s="6"/>
      <c r="L105" s="6"/>
      <c r="M105" s="6"/>
      <c r="N105" s="6"/>
      <c r="O105" s="6"/>
      <c r="P105" s="6"/>
      <c r="Q105" s="6"/>
      <c r="R105" s="6"/>
      <c r="S105" s="6"/>
    </row>
    <row r="106" spans="1:20" ht="15.75">
      <c r="A106" s="3"/>
      <c r="B106" s="448" t="s">
        <v>46</v>
      </c>
      <c r="C106" s="448"/>
      <c r="D106" s="245" t="s">
        <v>648</v>
      </c>
      <c r="E106" s="245" t="s">
        <v>648</v>
      </c>
      <c r="F106" s="245" t="s">
        <v>648</v>
      </c>
      <c r="G106" s="245" t="s">
        <v>648</v>
      </c>
      <c r="H106" s="245" t="s">
        <v>648</v>
      </c>
      <c r="I106" s="245" t="s">
        <v>648</v>
      </c>
      <c r="J106" s="6"/>
      <c r="K106" s="6"/>
      <c r="L106" s="6"/>
      <c r="M106" s="6"/>
      <c r="N106" s="6"/>
      <c r="O106" s="6"/>
      <c r="P106" s="6"/>
      <c r="Q106" s="6"/>
      <c r="R106" s="6"/>
      <c r="S106" s="6"/>
    </row>
    <row r="107" spans="1:20" ht="15.75">
      <c r="A107" s="3"/>
      <c r="B107" s="448" t="s">
        <v>47</v>
      </c>
      <c r="C107" s="448"/>
      <c r="D107" s="245" t="s">
        <v>648</v>
      </c>
      <c r="E107" s="245" t="s">
        <v>648</v>
      </c>
      <c r="F107" s="245" t="s">
        <v>648</v>
      </c>
      <c r="G107" s="245" t="s">
        <v>648</v>
      </c>
      <c r="H107" s="245" t="s">
        <v>648</v>
      </c>
      <c r="I107" s="245" t="s">
        <v>648</v>
      </c>
      <c r="J107" s="6"/>
      <c r="K107" s="6"/>
      <c r="L107" s="6"/>
      <c r="M107" s="6"/>
      <c r="N107" s="6"/>
      <c r="O107" s="6"/>
      <c r="P107" s="6"/>
      <c r="Q107" s="6"/>
      <c r="R107" s="6"/>
      <c r="S107" s="6"/>
    </row>
    <row r="108" spans="1:20" ht="15.75">
      <c r="A108" s="3"/>
      <c r="B108" s="448" t="s">
        <v>76</v>
      </c>
      <c r="C108" s="448"/>
      <c r="D108" s="245" t="s">
        <v>648</v>
      </c>
      <c r="E108" s="245" t="s">
        <v>648</v>
      </c>
      <c r="F108" s="245" t="s">
        <v>648</v>
      </c>
      <c r="G108" s="245" t="s">
        <v>648</v>
      </c>
      <c r="H108" s="245" t="s">
        <v>648</v>
      </c>
      <c r="I108" s="245" t="s">
        <v>648</v>
      </c>
      <c r="J108" s="6"/>
      <c r="K108" s="6"/>
      <c r="L108" s="6"/>
      <c r="M108" s="6"/>
      <c r="N108" s="6"/>
      <c r="O108" s="6"/>
      <c r="P108" s="6"/>
      <c r="Q108" s="6"/>
      <c r="R108" s="6"/>
      <c r="S108" s="6"/>
    </row>
    <row r="109" spans="1:20" ht="15.75">
      <c r="A109" s="3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15.75">
      <c r="A110" s="8" t="s">
        <v>410</v>
      </c>
      <c r="B110" s="217" t="s">
        <v>411</v>
      </c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15.75">
      <c r="A111" s="3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15.75">
      <c r="A112" s="8" t="s">
        <v>603</v>
      </c>
      <c r="B112" s="7" t="s">
        <v>412</v>
      </c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15.75">
      <c r="A113" s="3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36" customHeight="1">
      <c r="A114" s="3"/>
      <c r="B114" s="450" t="s">
        <v>300</v>
      </c>
      <c r="C114" s="450"/>
      <c r="D114" s="450"/>
      <c r="E114" s="450"/>
      <c r="F114" s="450"/>
      <c r="G114" s="450"/>
      <c r="H114" s="450"/>
      <c r="I114" s="450"/>
      <c r="J114" s="70"/>
      <c r="K114" s="70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15.75">
      <c r="A115" s="3"/>
      <c r="B115" s="70"/>
      <c r="C115" s="70"/>
      <c r="D115" s="70"/>
      <c r="E115" s="70"/>
      <c r="F115" s="70"/>
      <c r="G115" s="70"/>
      <c r="H115" s="70"/>
      <c r="I115" s="70"/>
      <c r="J115" s="70"/>
      <c r="K115" s="70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94.5">
      <c r="A116" s="6"/>
      <c r="B116" s="449" t="s">
        <v>313</v>
      </c>
      <c r="C116" s="449"/>
      <c r="D116" s="247" t="s">
        <v>413</v>
      </c>
      <c r="E116" s="247" t="s">
        <v>314</v>
      </c>
      <c r="F116" s="247" t="s">
        <v>312</v>
      </c>
      <c r="G116" s="247" t="s">
        <v>303</v>
      </c>
      <c r="H116" s="247" t="s">
        <v>301</v>
      </c>
      <c r="I116" s="247" t="s">
        <v>302</v>
      </c>
      <c r="J116" s="12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15.75">
      <c r="A117" s="6"/>
      <c r="B117" s="347"/>
      <c r="C117" s="347"/>
      <c r="D117" s="14"/>
      <c r="E117" s="64"/>
      <c r="F117" s="14"/>
      <c r="G117" s="14"/>
      <c r="H117" s="14"/>
      <c r="I117" s="14"/>
      <c r="J117" s="9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15.75">
      <c r="A118" s="6"/>
      <c r="B118" s="347"/>
      <c r="C118" s="347"/>
      <c r="D118" s="14"/>
      <c r="E118" s="64"/>
      <c r="F118" s="14"/>
      <c r="G118" s="14"/>
      <c r="H118" s="14"/>
      <c r="I118" s="14"/>
      <c r="J118" s="9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15.75">
      <c r="A119" s="6"/>
      <c r="B119" s="347"/>
      <c r="C119" s="347"/>
      <c r="D119" s="14"/>
      <c r="E119" s="64"/>
      <c r="F119" s="14"/>
      <c r="G119" s="14"/>
      <c r="H119" s="14"/>
      <c r="I119" s="14"/>
      <c r="J119" s="9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15.75">
      <c r="A120" s="6"/>
      <c r="B120" s="347"/>
      <c r="C120" s="347"/>
      <c r="D120" s="14"/>
      <c r="E120" s="64"/>
      <c r="F120" s="14"/>
      <c r="G120" s="14"/>
      <c r="H120" s="14"/>
      <c r="I120" s="14"/>
      <c r="J120" s="9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15.75">
      <c r="A121" s="6"/>
      <c r="B121" s="347"/>
      <c r="C121" s="347"/>
      <c r="D121" s="14"/>
      <c r="E121" s="64"/>
      <c r="F121" s="14"/>
      <c r="G121" s="14"/>
      <c r="H121" s="14"/>
      <c r="I121" s="14"/>
      <c r="J121" s="9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15.75">
      <c r="A122" s="6"/>
      <c r="B122" s="347"/>
      <c r="C122" s="347"/>
      <c r="D122" s="14"/>
      <c r="E122" s="64"/>
      <c r="F122" s="14"/>
      <c r="G122" s="14"/>
      <c r="H122" s="14"/>
      <c r="I122" s="14"/>
      <c r="J122" s="9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15.75">
      <c r="A123" s="6"/>
      <c r="B123" s="347"/>
      <c r="C123" s="347"/>
      <c r="D123" s="14"/>
      <c r="E123" s="64"/>
      <c r="F123" s="14"/>
      <c r="G123" s="14"/>
      <c r="H123" s="14"/>
      <c r="I123" s="14"/>
      <c r="J123" s="9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15.75">
      <c r="A124" s="9"/>
      <c r="B124" s="9"/>
      <c r="C124" s="30"/>
      <c r="D124" s="9"/>
      <c r="E124" s="9"/>
      <c r="F124" s="9"/>
      <c r="G124" s="9"/>
      <c r="H124" s="30"/>
      <c r="I124" s="9"/>
      <c r="J124" s="9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15.75">
      <c r="A125" s="8" t="s">
        <v>414</v>
      </c>
      <c r="B125" s="23" t="s">
        <v>415</v>
      </c>
      <c r="C125" s="30"/>
      <c r="D125" s="9"/>
      <c r="E125" s="9"/>
      <c r="F125" s="9"/>
      <c r="G125" s="9"/>
      <c r="H125" s="30"/>
      <c r="I125" s="9"/>
      <c r="J125" s="9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15.75">
      <c r="A126" s="9"/>
      <c r="B126" s="9"/>
      <c r="C126" s="30"/>
      <c r="D126" s="9"/>
      <c r="E126" s="9"/>
      <c r="F126" s="9"/>
      <c r="G126" s="9"/>
      <c r="H126" s="30"/>
      <c r="I126" s="9"/>
      <c r="J126" s="9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98.25" customHeight="1">
      <c r="A127" s="251">
        <v>1</v>
      </c>
      <c r="B127" s="311" t="s">
        <v>659</v>
      </c>
      <c r="C127" s="311"/>
      <c r="D127" s="311" t="s">
        <v>77</v>
      </c>
      <c r="E127" s="311"/>
      <c r="F127" s="251" t="s">
        <v>48</v>
      </c>
      <c r="G127" s="249" t="s">
        <v>78</v>
      </c>
      <c r="H127" s="311" t="s">
        <v>79</v>
      </c>
      <c r="I127" s="311"/>
      <c r="K127" s="6"/>
      <c r="L127" s="6"/>
      <c r="M127" s="6"/>
      <c r="N127" s="6"/>
      <c r="O127" s="6"/>
      <c r="P127" s="6"/>
      <c r="Q127" s="6"/>
      <c r="R127" s="6"/>
    </row>
    <row r="128" spans="1:20" ht="15.75">
      <c r="A128" s="225"/>
      <c r="B128" s="347"/>
      <c r="C128" s="347"/>
      <c r="D128" s="281"/>
      <c r="E128" s="283"/>
      <c r="F128" s="225"/>
      <c r="G128" s="229"/>
      <c r="H128" s="281"/>
      <c r="I128" s="283"/>
      <c r="J128" s="6"/>
      <c r="K128" s="6"/>
      <c r="L128" s="6"/>
      <c r="M128" s="6"/>
      <c r="N128" s="6"/>
      <c r="O128" s="6"/>
      <c r="P128" s="6"/>
      <c r="Q128" s="6"/>
      <c r="R128" s="6"/>
    </row>
    <row r="129" spans="1:20" ht="15.75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63" customHeight="1">
      <c r="A130" s="251" t="s">
        <v>80</v>
      </c>
      <c r="B130" s="311" t="s">
        <v>304</v>
      </c>
      <c r="C130" s="311"/>
      <c r="D130" s="311"/>
      <c r="E130" s="311" t="s">
        <v>307</v>
      </c>
      <c r="F130" s="311"/>
      <c r="G130" s="249" t="s">
        <v>649</v>
      </c>
      <c r="H130" s="249" t="s">
        <v>308</v>
      </c>
      <c r="I130" s="249" t="s">
        <v>309</v>
      </c>
      <c r="J130" s="30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15.75">
      <c r="A131" s="225"/>
      <c r="B131" s="332" t="s">
        <v>305</v>
      </c>
      <c r="C131" s="332"/>
      <c r="D131" s="332"/>
      <c r="E131" s="406"/>
      <c r="F131" s="406"/>
      <c r="G131" s="225"/>
      <c r="H131" s="225"/>
      <c r="I131" s="226"/>
      <c r="J131" s="30"/>
      <c r="K131" s="6"/>
      <c r="L131" s="6"/>
      <c r="M131" s="6"/>
      <c r="N131" s="6"/>
      <c r="O131" s="6"/>
      <c r="P131" s="6"/>
      <c r="Q131" s="3"/>
      <c r="R131" s="3"/>
      <c r="S131" s="3"/>
      <c r="T131" s="3"/>
    </row>
    <row r="132" spans="1:20" ht="15.75">
      <c r="A132" s="225"/>
      <c r="B132" s="332" t="s">
        <v>306</v>
      </c>
      <c r="C132" s="332"/>
      <c r="D132" s="332"/>
      <c r="E132" s="406"/>
      <c r="F132" s="406"/>
      <c r="G132" s="225"/>
      <c r="H132" s="225"/>
      <c r="I132" s="226"/>
      <c r="J132" s="30"/>
      <c r="K132" s="6"/>
      <c r="L132" s="6"/>
      <c r="M132" s="6"/>
      <c r="N132" s="6"/>
      <c r="O132" s="6"/>
      <c r="P132" s="6"/>
      <c r="Q132" s="3"/>
      <c r="R132" s="3"/>
      <c r="S132" s="3"/>
      <c r="T132" s="3"/>
    </row>
    <row r="133" spans="1:20" ht="15.75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6"/>
      <c r="L133" s="6"/>
      <c r="M133" s="6"/>
      <c r="N133" s="6"/>
      <c r="O133" s="6"/>
      <c r="P133" s="6"/>
      <c r="Q133" s="3"/>
      <c r="R133" s="3"/>
      <c r="S133" s="3"/>
      <c r="T133" s="3"/>
    </row>
    <row r="134" spans="1:20" ht="78.75" customHeight="1">
      <c r="A134" s="251">
        <v>3</v>
      </c>
      <c r="B134" s="311" t="s">
        <v>330</v>
      </c>
      <c r="C134" s="311"/>
      <c r="D134" s="311"/>
      <c r="E134" s="311" t="s">
        <v>315</v>
      </c>
      <c r="F134" s="311"/>
      <c r="G134" s="249" t="s">
        <v>331</v>
      </c>
      <c r="H134" s="249" t="s">
        <v>309</v>
      </c>
      <c r="I134" s="140"/>
      <c r="J134" s="30"/>
      <c r="K134" s="6"/>
      <c r="L134" s="6"/>
      <c r="M134" s="6"/>
      <c r="N134" s="6"/>
      <c r="O134" s="6"/>
      <c r="P134" s="6"/>
      <c r="Q134" s="3"/>
      <c r="R134" s="3"/>
      <c r="S134" s="3"/>
      <c r="T134" s="3"/>
    </row>
    <row r="135" spans="1:20" ht="15.75">
      <c r="A135" s="228"/>
      <c r="B135" s="405"/>
      <c r="C135" s="405"/>
      <c r="D135" s="405"/>
      <c r="E135" s="436"/>
      <c r="F135" s="436"/>
      <c r="G135" s="232"/>
      <c r="H135" s="15"/>
      <c r="I135" s="163"/>
      <c r="J135" s="12"/>
      <c r="K135" s="6"/>
      <c r="L135" s="6"/>
      <c r="M135" s="6"/>
      <c r="N135" s="6"/>
      <c r="O135" s="6"/>
      <c r="P135" s="6"/>
      <c r="Q135" s="3"/>
      <c r="R135" s="3"/>
      <c r="S135" s="3"/>
      <c r="T135" s="3"/>
    </row>
    <row r="136" spans="1:20" ht="15.75">
      <c r="A136" s="248"/>
      <c r="B136" s="248"/>
      <c r="C136" s="248"/>
      <c r="D136" s="39"/>
      <c r="E136" s="39"/>
      <c r="F136" s="39"/>
      <c r="G136" s="39"/>
      <c r="H136" s="39"/>
      <c r="I136" s="39"/>
      <c r="J136" s="39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94.5" customHeight="1">
      <c r="A137" s="230">
        <v>4</v>
      </c>
      <c r="B137" s="311" t="s">
        <v>333</v>
      </c>
      <c r="C137" s="311"/>
      <c r="D137" s="311" t="s">
        <v>316</v>
      </c>
      <c r="E137" s="311"/>
      <c r="F137" s="311" t="s">
        <v>317</v>
      </c>
      <c r="G137" s="311"/>
      <c r="H137" s="223" t="s">
        <v>332</v>
      </c>
      <c r="I137" s="39"/>
      <c r="J137" s="39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>
      <c r="A138" s="228"/>
      <c r="B138" s="416"/>
      <c r="C138" s="417"/>
      <c r="D138" s="358"/>
      <c r="E138" s="437"/>
      <c r="F138" s="358"/>
      <c r="G138" s="437"/>
      <c r="H138" s="15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204.75">
      <c r="A140" s="90">
        <v>5</v>
      </c>
      <c r="B140" s="311" t="s">
        <v>334</v>
      </c>
      <c r="C140" s="311"/>
      <c r="D140" s="311" t="s">
        <v>318</v>
      </c>
      <c r="E140" s="311"/>
      <c r="F140" s="311"/>
      <c r="G140" s="164" t="s">
        <v>416</v>
      </c>
      <c r="H140" s="164" t="s">
        <v>319</v>
      </c>
      <c r="I140" s="164" t="s">
        <v>309</v>
      </c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>
      <c r="A141" s="165"/>
      <c r="B141" s="347"/>
      <c r="C141" s="347"/>
      <c r="D141" s="347"/>
      <c r="E141" s="347"/>
      <c r="F141" s="347"/>
      <c r="G141" s="161"/>
      <c r="H141" s="161"/>
      <c r="I141" s="161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>
      <c r="A142" s="165"/>
      <c r="B142" s="347"/>
      <c r="C142" s="347"/>
      <c r="D142" s="347"/>
      <c r="E142" s="347"/>
      <c r="F142" s="347"/>
      <c r="G142" s="161"/>
      <c r="H142" s="161"/>
      <c r="I142" s="161"/>
      <c r="J142" s="3"/>
      <c r="K142" s="3"/>
      <c r="L142" s="3"/>
      <c r="M142" s="3"/>
      <c r="N142" s="3"/>
      <c r="O142" s="3"/>
      <c r="P142" s="3"/>
      <c r="Q142" s="6"/>
      <c r="R142" s="6"/>
      <c r="S142" s="6"/>
      <c r="T142" s="6"/>
    </row>
    <row r="143" spans="1:20" ht="15.75">
      <c r="A143" s="36"/>
      <c r="B143" s="347"/>
      <c r="C143" s="347"/>
      <c r="D143" s="347"/>
      <c r="E143" s="347"/>
      <c r="F143" s="347"/>
      <c r="G143" s="161"/>
      <c r="H143" s="161"/>
      <c r="I143" s="15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94.5" customHeight="1">
      <c r="A145" s="230">
        <v>6</v>
      </c>
      <c r="B145" s="311" t="s">
        <v>335</v>
      </c>
      <c r="C145" s="311"/>
      <c r="D145" s="311"/>
      <c r="E145" s="311" t="s">
        <v>336</v>
      </c>
      <c r="F145" s="311"/>
      <c r="G145" s="223" t="s">
        <v>322</v>
      </c>
      <c r="H145" s="223" t="s">
        <v>337</v>
      </c>
      <c r="I145" s="311" t="s">
        <v>338</v>
      </c>
      <c r="J145" s="311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>
      <c r="A146" s="225"/>
      <c r="B146" s="436"/>
      <c r="C146" s="436"/>
      <c r="D146" s="436"/>
      <c r="E146" s="436"/>
      <c r="F146" s="436"/>
      <c r="G146" s="232"/>
      <c r="H146" s="232"/>
      <c r="I146" s="405"/>
      <c r="J146" s="405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>
      <c r="A147" s="225"/>
      <c r="B147" s="436"/>
      <c r="C147" s="436"/>
      <c r="D147" s="436"/>
      <c r="E147" s="436"/>
      <c r="F147" s="436"/>
      <c r="G147" s="232"/>
      <c r="H147" s="232"/>
      <c r="I147" s="405"/>
      <c r="J147" s="405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>
      <c r="A148" s="225"/>
      <c r="B148" s="436"/>
      <c r="C148" s="436"/>
      <c r="D148" s="436"/>
      <c r="E148" s="436"/>
      <c r="F148" s="436"/>
      <c r="G148" s="232"/>
      <c r="H148" s="232"/>
      <c r="I148" s="405"/>
      <c r="J148" s="405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>
      <c r="A149" s="225"/>
      <c r="B149" s="436"/>
      <c r="C149" s="436"/>
      <c r="D149" s="436"/>
      <c r="E149" s="436"/>
      <c r="F149" s="436"/>
      <c r="G149" s="232"/>
      <c r="H149" s="232"/>
      <c r="I149" s="405"/>
      <c r="J149" s="405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>
      <c r="A150" s="225"/>
      <c r="B150" s="436"/>
      <c r="C150" s="436"/>
      <c r="D150" s="436"/>
      <c r="E150" s="436"/>
      <c r="F150" s="436"/>
      <c r="G150" s="232"/>
      <c r="H150" s="232"/>
      <c r="I150" s="405"/>
      <c r="J150" s="405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>
      <c r="A151" s="225"/>
      <c r="B151" s="436"/>
      <c r="C151" s="436"/>
      <c r="D151" s="436"/>
      <c r="E151" s="436"/>
      <c r="F151" s="436"/>
      <c r="G151" s="232"/>
      <c r="H151" s="232"/>
      <c r="I151" s="405"/>
      <c r="J151" s="405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>
      <c r="A152" s="225"/>
      <c r="B152" s="436"/>
      <c r="C152" s="436"/>
      <c r="D152" s="436"/>
      <c r="E152" s="436"/>
      <c r="F152" s="436"/>
      <c r="G152" s="232"/>
      <c r="H152" s="232"/>
      <c r="I152" s="405"/>
      <c r="J152" s="405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>
      <c r="A153" s="39"/>
      <c r="B153" s="222"/>
      <c r="C153" s="222"/>
      <c r="D153" s="13"/>
      <c r="E153" s="13"/>
      <c r="F153" s="12"/>
      <c r="G153" s="222"/>
      <c r="H153" s="222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>
      <c r="A154" s="3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3"/>
      <c r="R154" s="3"/>
      <c r="S154" s="3"/>
      <c r="T154" s="3"/>
    </row>
    <row r="155" spans="1:20" ht="36" customHeight="1">
      <c r="A155" s="385">
        <v>7</v>
      </c>
      <c r="B155" s="410" t="s">
        <v>320</v>
      </c>
      <c r="C155" s="411"/>
      <c r="D155" s="412"/>
      <c r="E155" s="410" t="s">
        <v>321</v>
      </c>
      <c r="F155" s="412"/>
      <c r="G155" s="356" t="s">
        <v>602</v>
      </c>
      <c r="H155" s="367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>
      <c r="A156" s="386"/>
      <c r="B156" s="413"/>
      <c r="C156" s="414"/>
      <c r="D156" s="415"/>
      <c r="E156" s="413"/>
      <c r="F156" s="415"/>
      <c r="G156" s="164" t="s">
        <v>600</v>
      </c>
      <c r="H156" s="164" t="s">
        <v>601</v>
      </c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>
      <c r="A157" s="167"/>
      <c r="B157" s="358"/>
      <c r="C157" s="359"/>
      <c r="D157" s="437"/>
      <c r="E157" s="358"/>
      <c r="F157" s="437"/>
      <c r="G157" s="161"/>
      <c r="H157" s="16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>
      <c r="A158" s="167"/>
      <c r="B158" s="358"/>
      <c r="C158" s="359"/>
      <c r="D158" s="437"/>
      <c r="E158" s="358"/>
      <c r="F158" s="437"/>
      <c r="G158" s="161"/>
      <c r="H158" s="16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>
      <c r="A159" s="205"/>
      <c r="B159" s="140"/>
      <c r="C159" s="140"/>
      <c r="D159" s="140"/>
      <c r="E159" s="140"/>
      <c r="F159" s="140"/>
      <c r="G159" s="163"/>
      <c r="H159" s="1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>
      <c r="A161" s="8" t="s">
        <v>417</v>
      </c>
      <c r="B161" s="8" t="s">
        <v>418</v>
      </c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63">
      <c r="A163" s="3"/>
      <c r="B163" s="447" t="s">
        <v>339</v>
      </c>
      <c r="C163" s="447"/>
      <c r="D163" s="311" t="s">
        <v>98</v>
      </c>
      <c r="E163" s="311"/>
      <c r="F163" s="164" t="s">
        <v>340</v>
      </c>
      <c r="G163" s="164" t="s">
        <v>341</v>
      </c>
      <c r="H163" s="164" t="s">
        <v>323</v>
      </c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>
      <c r="A164" s="3"/>
      <c r="B164" s="332"/>
      <c r="C164" s="332"/>
      <c r="D164" s="347"/>
      <c r="E164" s="347"/>
      <c r="F164" s="63"/>
      <c r="G164" s="63"/>
      <c r="H164" s="6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>
      <c r="A165" s="3"/>
      <c r="B165" s="332"/>
      <c r="C165" s="332"/>
      <c r="D165" s="347"/>
      <c r="E165" s="347"/>
      <c r="F165" s="63"/>
      <c r="G165" s="63"/>
      <c r="H165" s="6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>
      <c r="A166" s="3"/>
      <c r="B166" s="332"/>
      <c r="C166" s="332"/>
      <c r="D166" s="347"/>
      <c r="E166" s="347"/>
      <c r="F166" s="63"/>
      <c r="G166" s="63"/>
      <c r="H166" s="6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>
      <c r="A167" s="3"/>
      <c r="B167" s="332"/>
      <c r="C167" s="332"/>
      <c r="D167" s="347"/>
      <c r="E167" s="347"/>
      <c r="F167" s="16"/>
      <c r="G167" s="16"/>
      <c r="H167" s="15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>
      <c r="A169" s="8" t="s">
        <v>324</v>
      </c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>
      <c r="A171" s="10">
        <v>1</v>
      </c>
      <c r="B171" s="8" t="s">
        <v>419</v>
      </c>
      <c r="C171" s="10"/>
      <c r="D171" s="10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4.5" customHeight="1">
      <c r="A173" s="120" t="s">
        <v>364</v>
      </c>
      <c r="B173" s="452" t="s">
        <v>420</v>
      </c>
      <c r="C173" s="452"/>
      <c r="D173" s="452"/>
      <c r="E173" s="452"/>
      <c r="F173" s="452"/>
      <c r="G173" s="452"/>
      <c r="H173" s="452"/>
      <c r="I173" s="436"/>
      <c r="J173" s="436"/>
      <c r="K173" s="50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.75" customHeight="1">
      <c r="A174" s="120" t="s">
        <v>422</v>
      </c>
      <c r="B174" s="452" t="s">
        <v>421</v>
      </c>
      <c r="C174" s="452"/>
      <c r="D174" s="452"/>
      <c r="E174" s="452"/>
      <c r="F174" s="452"/>
      <c r="G174" s="452"/>
      <c r="H174" s="452"/>
      <c r="I174" s="436"/>
      <c r="J174" s="436"/>
      <c r="K174" s="50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>
      <c r="A176" s="213">
        <v>2</v>
      </c>
      <c r="B176" s="8" t="s">
        <v>442</v>
      </c>
      <c r="C176" s="10"/>
      <c r="D176" s="10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47.25" customHeight="1">
      <c r="A178" s="3"/>
      <c r="B178" s="447" t="s">
        <v>49</v>
      </c>
      <c r="C178" s="447"/>
      <c r="D178" s="447"/>
      <c r="E178" s="447"/>
      <c r="F178" s="447"/>
      <c r="G178" s="447"/>
      <c r="H178" s="311" t="s">
        <v>50</v>
      </c>
      <c r="I178" s="311"/>
      <c r="J178" s="164" t="s">
        <v>51</v>
      </c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>
      <c r="A179" s="3"/>
      <c r="B179" s="332" t="s">
        <v>81</v>
      </c>
      <c r="C179" s="332"/>
      <c r="D179" s="332"/>
      <c r="E179" s="332"/>
      <c r="F179" s="332"/>
      <c r="G179" s="332"/>
      <c r="H179" s="436"/>
      <c r="I179" s="436"/>
      <c r="J179" s="16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>
      <c r="A180" s="3"/>
      <c r="B180" s="332" t="s">
        <v>82</v>
      </c>
      <c r="C180" s="332"/>
      <c r="D180" s="332"/>
      <c r="E180" s="332"/>
      <c r="F180" s="332"/>
      <c r="G180" s="332"/>
      <c r="H180" s="436"/>
      <c r="I180" s="436"/>
      <c r="J180" s="16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>
      <c r="A182" s="3" t="s">
        <v>423</v>
      </c>
      <c r="B182" s="3" t="s">
        <v>424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5.25" customHeight="1">
      <c r="A183" s="46" t="s">
        <v>426</v>
      </c>
      <c r="B183" s="450" t="s">
        <v>425</v>
      </c>
      <c r="C183" s="450"/>
      <c r="D183" s="450"/>
      <c r="E183" s="450"/>
      <c r="F183" s="450"/>
      <c r="G183" s="450"/>
      <c r="H183" s="450"/>
      <c r="I183" s="450"/>
      <c r="J183" s="50"/>
      <c r="K183" s="50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5.25" customHeight="1">
      <c r="A184" s="46" t="s">
        <v>426</v>
      </c>
      <c r="B184" s="450" t="s">
        <v>427</v>
      </c>
      <c r="C184" s="450"/>
      <c r="D184" s="450"/>
      <c r="E184" s="450"/>
      <c r="F184" s="450"/>
      <c r="G184" s="450"/>
      <c r="H184" s="450"/>
      <c r="I184" s="450"/>
      <c r="J184" s="50"/>
      <c r="K184" s="50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>
      <c r="A186" s="46" t="s">
        <v>428</v>
      </c>
      <c r="B186" s="450" t="s">
        <v>429</v>
      </c>
      <c r="C186" s="450"/>
      <c r="D186" s="450"/>
      <c r="E186" s="450"/>
      <c r="F186" s="450"/>
      <c r="G186" s="450"/>
      <c r="H186" s="450"/>
      <c r="I186" s="450"/>
      <c r="J186" s="50"/>
      <c r="K186" s="50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>
      <c r="A188" s="3"/>
      <c r="B188" s="8" t="s">
        <v>325</v>
      </c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>
      <c r="A189" s="46" t="s">
        <v>364</v>
      </c>
      <c r="B189" s="451" t="s">
        <v>430</v>
      </c>
      <c r="C189" s="451"/>
      <c r="D189" s="451"/>
      <c r="E189" s="451"/>
      <c r="F189" s="451"/>
      <c r="G189" s="451"/>
      <c r="H189" s="451"/>
      <c r="I189" s="451"/>
      <c r="J189" s="50"/>
      <c r="K189" s="50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>
      <c r="A190" s="4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3.25" customHeight="1">
      <c r="A191" s="46" t="s">
        <v>366</v>
      </c>
      <c r="B191" s="451" t="s">
        <v>650</v>
      </c>
      <c r="C191" s="451"/>
      <c r="D191" s="451"/>
      <c r="E191" s="451"/>
      <c r="F191" s="451"/>
      <c r="G191" s="451"/>
      <c r="H191" s="451"/>
      <c r="I191" s="451"/>
      <c r="J191" s="50"/>
      <c r="K191" s="50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>
      <c r="A192" s="46"/>
      <c r="B192" s="46"/>
      <c r="C192" s="46"/>
      <c r="D192" s="46"/>
      <c r="E192" s="46"/>
      <c r="F192" s="46"/>
      <c r="G192" s="46"/>
      <c r="H192" s="46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0.75" customHeight="1">
      <c r="A193" s="46" t="s">
        <v>368</v>
      </c>
      <c r="B193" s="451" t="s">
        <v>431</v>
      </c>
      <c r="C193" s="451"/>
      <c r="D193" s="451"/>
      <c r="E193" s="451"/>
      <c r="F193" s="451"/>
      <c r="G193" s="451"/>
      <c r="H193" s="451"/>
      <c r="I193" s="451"/>
      <c r="J193" s="50"/>
      <c r="K193" s="50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>
      <c r="A194" s="46"/>
      <c r="B194" s="46"/>
      <c r="C194" s="46"/>
      <c r="D194" s="46"/>
      <c r="E194" s="46"/>
      <c r="F194" s="46"/>
      <c r="G194" s="46"/>
      <c r="H194" s="46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48" customHeight="1">
      <c r="A195" s="46" t="s">
        <v>432</v>
      </c>
      <c r="B195" s="451" t="s">
        <v>433</v>
      </c>
      <c r="C195" s="451"/>
      <c r="D195" s="451"/>
      <c r="E195" s="451"/>
      <c r="F195" s="451"/>
      <c r="G195" s="451"/>
      <c r="H195" s="451"/>
      <c r="I195" s="451"/>
      <c r="J195" s="50"/>
      <c r="K195" s="50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>
      <c r="A197" s="8" t="s">
        <v>326</v>
      </c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68.25" customHeight="1">
      <c r="A199" s="46" t="s">
        <v>434</v>
      </c>
      <c r="B199" s="451" t="s">
        <v>435</v>
      </c>
      <c r="C199" s="451"/>
      <c r="D199" s="451"/>
      <c r="E199" s="451"/>
      <c r="F199" s="451"/>
      <c r="G199" s="451"/>
      <c r="H199" s="451"/>
      <c r="I199" s="451"/>
      <c r="J199" s="50"/>
      <c r="K199" s="50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84" customHeight="1">
      <c r="A201" s="46" t="s">
        <v>436</v>
      </c>
      <c r="B201" s="451" t="s">
        <v>437</v>
      </c>
      <c r="C201" s="451"/>
      <c r="D201" s="451"/>
      <c r="E201" s="451"/>
      <c r="F201" s="451"/>
      <c r="G201" s="451"/>
      <c r="H201" s="451"/>
      <c r="I201" s="451"/>
      <c r="J201" s="50"/>
      <c r="K201" s="50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>
      <c r="A203" s="46" t="s">
        <v>438</v>
      </c>
      <c r="B203" s="451" t="s">
        <v>439</v>
      </c>
      <c r="C203" s="451"/>
      <c r="D203" s="451"/>
      <c r="E203" s="451"/>
      <c r="F203" s="451"/>
      <c r="G203" s="451"/>
      <c r="H203" s="451"/>
      <c r="I203" s="451"/>
      <c r="J203" s="50"/>
      <c r="K203" s="50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>
      <c r="A205" s="224" t="s">
        <v>651</v>
      </c>
      <c r="B205" s="65"/>
      <c r="C205" s="65"/>
      <c r="D205" s="65"/>
      <c r="E205" s="65"/>
      <c r="F205" s="65"/>
      <c r="G205" s="65"/>
      <c r="H205" s="65"/>
      <c r="I205" s="65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>
      <c r="A207" s="3" t="s">
        <v>451</v>
      </c>
      <c r="B207" s="3" t="s">
        <v>452</v>
      </c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>
      <c r="A208" s="3"/>
      <c r="B208" s="39"/>
      <c r="C208" s="39"/>
      <c r="D208" s="39"/>
      <c r="E208" s="39"/>
      <c r="F208" s="39"/>
      <c r="G208" s="39"/>
      <c r="H208" s="39"/>
      <c r="I208" s="39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>
      <c r="A209" s="3"/>
      <c r="B209" s="39"/>
      <c r="C209" s="39"/>
      <c r="D209" s="39"/>
      <c r="E209" s="39"/>
      <c r="F209" s="39"/>
      <c r="G209" s="39"/>
      <c r="H209" s="39"/>
      <c r="I209" s="39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>
      <c r="A210" s="3"/>
      <c r="B210" s="39"/>
      <c r="C210" s="39"/>
      <c r="D210" s="39"/>
      <c r="E210" s="39"/>
      <c r="F210" s="39"/>
      <c r="G210" s="39"/>
      <c r="H210" s="39"/>
      <c r="I210" s="39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>
      <c r="A211" s="3"/>
      <c r="B211" s="39"/>
      <c r="C211" s="39"/>
      <c r="D211" s="39"/>
      <c r="E211" s="39"/>
      <c r="F211" s="39"/>
      <c r="G211" s="39"/>
      <c r="H211" s="39"/>
      <c r="I211" s="39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>
      <c r="A212" s="3"/>
      <c r="B212" s="39" t="s">
        <v>327</v>
      </c>
      <c r="C212" s="39"/>
      <c r="D212" s="39"/>
      <c r="E212" s="39"/>
      <c r="F212" s="39" t="s">
        <v>327</v>
      </c>
      <c r="G212" s="39"/>
      <c r="H212" s="39"/>
      <c r="I212" s="39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>
      <c r="A213" s="3"/>
      <c r="B213" s="39" t="s">
        <v>328</v>
      </c>
      <c r="C213" s="39"/>
      <c r="D213" s="39"/>
      <c r="E213" s="39"/>
      <c r="F213" s="39" t="s">
        <v>329</v>
      </c>
      <c r="G213" s="39"/>
      <c r="H213" s="39"/>
      <c r="I213" s="39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>
      <c r="A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6"/>
      <c r="R214" s="6"/>
      <c r="S214" s="6"/>
      <c r="T214" s="6"/>
    </row>
    <row r="215" spans="1:20" ht="15.75">
      <c r="A215" s="3"/>
      <c r="B215" s="3" t="s">
        <v>342</v>
      </c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6"/>
      <c r="R215" s="6"/>
      <c r="S215" s="6"/>
      <c r="T215" s="6"/>
    </row>
    <row r="216" spans="1:20" ht="54" customHeight="1">
      <c r="A216" s="212" t="s">
        <v>372</v>
      </c>
      <c r="B216" s="450" t="s">
        <v>440</v>
      </c>
      <c r="C216" s="450"/>
      <c r="D216" s="450"/>
      <c r="E216" s="450"/>
      <c r="F216" s="450"/>
      <c r="G216" s="450"/>
      <c r="H216" s="450"/>
      <c r="I216" s="450"/>
      <c r="J216" s="50"/>
      <c r="K216" s="50"/>
      <c r="L216" s="3"/>
      <c r="M216" s="3"/>
      <c r="N216" s="3"/>
      <c r="O216" s="3"/>
      <c r="P216" s="3"/>
      <c r="Q216" s="6"/>
      <c r="R216" s="6"/>
      <c r="S216" s="6"/>
      <c r="T216" s="6"/>
    </row>
    <row r="217" spans="1:20" ht="56.25" customHeight="1">
      <c r="A217" s="46" t="s">
        <v>373</v>
      </c>
      <c r="B217" s="450" t="s">
        <v>652</v>
      </c>
      <c r="C217" s="450"/>
      <c r="D217" s="450"/>
      <c r="E217" s="450"/>
      <c r="F217" s="450"/>
      <c r="G217" s="450"/>
      <c r="H217" s="450"/>
      <c r="I217" s="450"/>
      <c r="J217" s="50"/>
      <c r="K217" s="50"/>
      <c r="L217" s="3"/>
      <c r="M217" s="3"/>
      <c r="N217" s="3"/>
      <c r="O217" s="3"/>
      <c r="P217" s="3"/>
      <c r="Q217" s="6"/>
      <c r="R217" s="6"/>
      <c r="S217" s="6"/>
      <c r="T217" s="6"/>
    </row>
    <row r="218" spans="1:20" ht="66.75" customHeight="1">
      <c r="A218" s="46" t="s">
        <v>383</v>
      </c>
      <c r="B218" s="450" t="s">
        <v>441</v>
      </c>
      <c r="C218" s="450"/>
      <c r="D218" s="450"/>
      <c r="E218" s="450"/>
      <c r="F218" s="450"/>
      <c r="G218" s="450"/>
      <c r="H218" s="450"/>
      <c r="I218" s="450"/>
      <c r="J218" s="50"/>
      <c r="K218" s="50"/>
      <c r="L218" s="3"/>
      <c r="M218" s="3"/>
      <c r="N218" s="3"/>
      <c r="O218" s="3"/>
      <c r="P218" s="3"/>
      <c r="Q218" s="6"/>
      <c r="R218" s="6"/>
      <c r="S218" s="6"/>
      <c r="T218" s="6"/>
    </row>
  </sheetData>
  <mergeCells count="213">
    <mergeCell ref="B1:I1"/>
    <mergeCell ref="C54:E54"/>
    <mergeCell ref="C55:E55"/>
    <mergeCell ref="C56:E56"/>
    <mergeCell ref="C57:E57"/>
    <mergeCell ref="B62:B63"/>
    <mergeCell ref="C62:E63"/>
    <mergeCell ref="J34:J35"/>
    <mergeCell ref="F45:I45"/>
    <mergeCell ref="J45:J46"/>
    <mergeCell ref="C45:E46"/>
    <mergeCell ref="B45:B46"/>
    <mergeCell ref="C53:E53"/>
    <mergeCell ref="D30:E30"/>
    <mergeCell ref="D34:F34"/>
    <mergeCell ref="B36:C36"/>
    <mergeCell ref="B37:C37"/>
    <mergeCell ref="B38:C38"/>
    <mergeCell ref="B39:C39"/>
    <mergeCell ref="C48:E48"/>
    <mergeCell ref="G6:H6"/>
    <mergeCell ref="G7:H7"/>
    <mergeCell ref="G8:H8"/>
    <mergeCell ref="G9:H9"/>
    <mergeCell ref="A34:A35"/>
    <mergeCell ref="B34:C35"/>
    <mergeCell ref="B7:C7"/>
    <mergeCell ref="B8:C8"/>
    <mergeCell ref="B9:C9"/>
    <mergeCell ref="B10:C10"/>
    <mergeCell ref="B11:C11"/>
    <mergeCell ref="D15:E15"/>
    <mergeCell ref="D16:E16"/>
    <mergeCell ref="D17:E17"/>
    <mergeCell ref="D18:E18"/>
    <mergeCell ref="D19:E19"/>
    <mergeCell ref="D26:E26"/>
    <mergeCell ref="D27:E27"/>
    <mergeCell ref="D28:E28"/>
    <mergeCell ref="D29:E29"/>
    <mergeCell ref="J62:J63"/>
    <mergeCell ref="G80:J80"/>
    <mergeCell ref="C80:F81"/>
    <mergeCell ref="B80:B81"/>
    <mergeCell ref="D140:F140"/>
    <mergeCell ref="D141:F141"/>
    <mergeCell ref="D142:F142"/>
    <mergeCell ref="D143:F143"/>
    <mergeCell ref="B145:D145"/>
    <mergeCell ref="B5:C6"/>
    <mergeCell ref="D5:D6"/>
    <mergeCell ref="E5:E6"/>
    <mergeCell ref="G34:I34"/>
    <mergeCell ref="F62:I62"/>
    <mergeCell ref="B130:D130"/>
    <mergeCell ref="B131:D131"/>
    <mergeCell ref="B132:D132"/>
    <mergeCell ref="B47:B50"/>
    <mergeCell ref="C47:E47"/>
    <mergeCell ref="B216:I216"/>
    <mergeCell ref="B217:I217"/>
    <mergeCell ref="B218:I218"/>
    <mergeCell ref="B199:I199"/>
    <mergeCell ref="B201:I201"/>
    <mergeCell ref="B203:I203"/>
    <mergeCell ref="B189:I189"/>
    <mergeCell ref="G155:H155"/>
    <mergeCell ref="B151:D151"/>
    <mergeCell ref="E151:F151"/>
    <mergeCell ref="I151:J151"/>
    <mergeCell ref="B152:D152"/>
    <mergeCell ref="E152:F152"/>
    <mergeCell ref="I152:J152"/>
    <mergeCell ref="A155:A156"/>
    <mergeCell ref="B155:D156"/>
    <mergeCell ref="E155:F156"/>
    <mergeCell ref="B178:G178"/>
    <mergeCell ref="B179:G179"/>
    <mergeCell ref="B180:G180"/>
    <mergeCell ref="H178:I178"/>
    <mergeCell ref="H179:I179"/>
    <mergeCell ref="H180:I180"/>
    <mergeCell ref="B174:H174"/>
    <mergeCell ref="B173:H173"/>
    <mergeCell ref="I173:J173"/>
    <mergeCell ref="I174:J174"/>
    <mergeCell ref="B164:C164"/>
    <mergeCell ref="D164:E164"/>
    <mergeCell ref="B165:C165"/>
    <mergeCell ref="B163:C163"/>
    <mergeCell ref="D163:E163"/>
    <mergeCell ref="B166:C166"/>
    <mergeCell ref="D166:E166"/>
    <mergeCell ref="I145:J145"/>
    <mergeCell ref="B140:C140"/>
    <mergeCell ref="B141:C141"/>
    <mergeCell ref="B142:C142"/>
    <mergeCell ref="B143:C143"/>
    <mergeCell ref="E145:F145"/>
    <mergeCell ref="E146:F146"/>
    <mergeCell ref="B146:D146"/>
    <mergeCell ref="I146:J146"/>
    <mergeCell ref="B148:D148"/>
    <mergeCell ref="E148:F148"/>
    <mergeCell ref="I148:J148"/>
    <mergeCell ref="B149:D149"/>
    <mergeCell ref="E149:F149"/>
    <mergeCell ref="I149:J149"/>
    <mergeCell ref="B147:D147"/>
    <mergeCell ref="E147:F147"/>
    <mergeCell ref="I147:J147"/>
    <mergeCell ref="B191:I191"/>
    <mergeCell ref="B193:I193"/>
    <mergeCell ref="B195:I195"/>
    <mergeCell ref="B186:I186"/>
    <mergeCell ref="B183:I183"/>
    <mergeCell ref="B184:I184"/>
    <mergeCell ref="D165:E165"/>
    <mergeCell ref="B167:C167"/>
    <mergeCell ref="D167:E167"/>
    <mergeCell ref="C76:E76"/>
    <mergeCell ref="C49:E49"/>
    <mergeCell ref="C50:E50"/>
    <mergeCell ref="C51:E51"/>
    <mergeCell ref="C52:E52"/>
    <mergeCell ref="B64:B68"/>
    <mergeCell ref="C64:E64"/>
    <mergeCell ref="C65:E65"/>
    <mergeCell ref="C66:E66"/>
    <mergeCell ref="C67:E67"/>
    <mergeCell ref="C68:E68"/>
    <mergeCell ref="B100:C100"/>
    <mergeCell ref="B102:C102"/>
    <mergeCell ref="B103:C103"/>
    <mergeCell ref="B104:C104"/>
    <mergeCell ref="B106:C106"/>
    <mergeCell ref="C90:F90"/>
    <mergeCell ref="C91:F91"/>
    <mergeCell ref="C92:F92"/>
    <mergeCell ref="B98:C98"/>
    <mergeCell ref="B99:C99"/>
    <mergeCell ref="B107:C107"/>
    <mergeCell ref="B108:C108"/>
    <mergeCell ref="B116:C116"/>
    <mergeCell ref="D127:E127"/>
    <mergeCell ref="H127:I127"/>
    <mergeCell ref="D128:E128"/>
    <mergeCell ref="H128:I128"/>
    <mergeCell ref="B101:I101"/>
    <mergeCell ref="B105:I105"/>
    <mergeCell ref="B123:C123"/>
    <mergeCell ref="B127:C127"/>
    <mergeCell ref="B128:C128"/>
    <mergeCell ref="B117:C117"/>
    <mergeCell ref="B118:C118"/>
    <mergeCell ref="B119:C119"/>
    <mergeCell ref="B114:I114"/>
    <mergeCell ref="B120:C120"/>
    <mergeCell ref="B121:C121"/>
    <mergeCell ref="B122:C122"/>
    <mergeCell ref="G10:H10"/>
    <mergeCell ref="G11:H11"/>
    <mergeCell ref="F5:H5"/>
    <mergeCell ref="G15:H15"/>
    <mergeCell ref="G16:H16"/>
    <mergeCell ref="G17:H17"/>
    <mergeCell ref="G18:H18"/>
    <mergeCell ref="G19:H19"/>
    <mergeCell ref="G26:H26"/>
    <mergeCell ref="G27:H27"/>
    <mergeCell ref="G28:H28"/>
    <mergeCell ref="G29:H29"/>
    <mergeCell ref="G30:H30"/>
    <mergeCell ref="B97:I97"/>
    <mergeCell ref="H96:I96"/>
    <mergeCell ref="B96:C96"/>
    <mergeCell ref="B82:B85"/>
    <mergeCell ref="C82:F82"/>
    <mergeCell ref="C83:F83"/>
    <mergeCell ref="C84:F84"/>
    <mergeCell ref="C85:F85"/>
    <mergeCell ref="C86:F86"/>
    <mergeCell ref="C87:F87"/>
    <mergeCell ref="C88:F88"/>
    <mergeCell ref="C89:F89"/>
    <mergeCell ref="B69:B72"/>
    <mergeCell ref="C69:E69"/>
    <mergeCell ref="C70:E70"/>
    <mergeCell ref="C71:E71"/>
    <mergeCell ref="C72:E72"/>
    <mergeCell ref="C73:E73"/>
    <mergeCell ref="C74:E74"/>
    <mergeCell ref="C75:E75"/>
    <mergeCell ref="B150:D150"/>
    <mergeCell ref="E150:F150"/>
    <mergeCell ref="I150:J150"/>
    <mergeCell ref="B157:D157"/>
    <mergeCell ref="B158:D158"/>
    <mergeCell ref="E157:F157"/>
    <mergeCell ref="E158:F158"/>
    <mergeCell ref="E130:F130"/>
    <mergeCell ref="E131:F131"/>
    <mergeCell ref="E132:F132"/>
    <mergeCell ref="B134:D134"/>
    <mergeCell ref="F137:G137"/>
    <mergeCell ref="D137:E137"/>
    <mergeCell ref="B137:C137"/>
    <mergeCell ref="B138:C138"/>
    <mergeCell ref="D138:E138"/>
    <mergeCell ref="F138:G138"/>
    <mergeCell ref="B135:D135"/>
    <mergeCell ref="E134:F134"/>
    <mergeCell ref="E135:F135"/>
  </mergeCells>
  <pageMargins left="0.7" right="0.7" top="0.75" bottom="0.75" header="0.3" footer="0.3"/>
  <pageSetup scale="90" orientation="portrait" r:id="rId1"/>
  <rowBreaks count="5" manualBreakCount="5">
    <brk id="31" max="16383" man="1"/>
    <brk id="68" max="16383" man="1"/>
    <brk id="104" max="16383" man="1"/>
    <brk id="135" max="16383" man="1"/>
    <brk id="16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7"/>
  <sheetViews>
    <sheetView view="pageBreakPreview" zoomScaleSheetLayoutView="100" workbookViewId="0">
      <selection activeCell="E47" sqref="E47"/>
    </sheetView>
  </sheetViews>
  <sheetFormatPr defaultRowHeight="15.75"/>
  <cols>
    <col min="1" max="1" width="9.140625" style="77"/>
    <col min="2" max="2" width="37.42578125" style="6" customWidth="1"/>
    <col min="3" max="3" width="9.140625" style="6"/>
    <col min="4" max="4" width="20.85546875" style="6" customWidth="1"/>
    <col min="5" max="5" width="11.85546875" style="6" customWidth="1"/>
    <col min="6" max="16384" width="9.140625" style="6"/>
  </cols>
  <sheetData>
    <row r="1" spans="1:6">
      <c r="A1" s="466" t="s">
        <v>612</v>
      </c>
      <c r="B1" s="466"/>
      <c r="C1" s="466"/>
      <c r="D1" s="466"/>
    </row>
    <row r="2" spans="1:6" ht="28.5" customHeight="1">
      <c r="A2" s="470" t="s">
        <v>614</v>
      </c>
      <c r="B2" s="470"/>
      <c r="C2" s="470"/>
      <c r="D2" s="470"/>
    </row>
    <row r="3" spans="1:6">
      <c r="A3" s="467" t="s">
        <v>613</v>
      </c>
      <c r="B3" s="467"/>
      <c r="C3" s="467"/>
      <c r="D3" s="467"/>
    </row>
    <row r="4" spans="1:6">
      <c r="A4" s="468" t="str">
        <f>'MGT-7 (Points I to V)'!A6:F6</f>
        <v>As on the financial year ended on 31/03/2014</v>
      </c>
      <c r="B4" s="468"/>
      <c r="C4" s="468"/>
      <c r="D4" s="468"/>
    </row>
    <row r="5" spans="1:6">
      <c r="A5" s="237"/>
      <c r="B5" s="12"/>
      <c r="C5" s="12"/>
      <c r="D5" s="12"/>
    </row>
    <row r="6" spans="1:6">
      <c r="A6" s="237" t="s">
        <v>615</v>
      </c>
      <c r="B6" s="219" t="s">
        <v>616</v>
      </c>
      <c r="C6" s="12"/>
      <c r="D6" s="12"/>
    </row>
    <row r="7" spans="1:6">
      <c r="A7" s="237"/>
      <c r="B7" s="12"/>
      <c r="C7" s="12"/>
      <c r="D7" s="12"/>
    </row>
    <row r="8" spans="1:6">
      <c r="A8" s="240" t="s">
        <v>617</v>
      </c>
      <c r="B8" s="235" t="s">
        <v>618</v>
      </c>
      <c r="C8" s="406">
        <f>'MGT-7 (Points I to V)'!E11</f>
        <v>0</v>
      </c>
      <c r="D8" s="406"/>
      <c r="E8" s="406"/>
      <c r="F8" s="406"/>
    </row>
    <row r="9" spans="1:6">
      <c r="A9" s="240" t="s">
        <v>619</v>
      </c>
      <c r="B9" s="235" t="s">
        <v>620</v>
      </c>
      <c r="C9" s="469">
        <f>'MGT-7 (Points I to V)'!E13</f>
        <v>0</v>
      </c>
      <c r="D9" s="469"/>
      <c r="E9" s="469"/>
      <c r="F9" s="469"/>
    </row>
    <row r="10" spans="1:6" ht="36" customHeight="1">
      <c r="A10" s="240" t="s">
        <v>621</v>
      </c>
      <c r="B10" s="234" t="s">
        <v>267</v>
      </c>
      <c r="C10" s="436" t="str">
        <f>'MGT-7 (Points I to V)'!C52</f>
        <v xml:space="preserve"> --------------------------------------PRIVATE LIMITED</v>
      </c>
      <c r="D10" s="436"/>
      <c r="E10" s="436"/>
      <c r="F10" s="436"/>
    </row>
    <row r="11" spans="1:6">
      <c r="A11" s="240" t="s">
        <v>622</v>
      </c>
      <c r="B11" s="235" t="s">
        <v>628</v>
      </c>
      <c r="C11" s="406" t="str">
        <f>IF('MGT-7 (Points I to V)'!F15="(√)", 'MGT-7 (Points I to V)'!D15, 'MGT-7 (Points I to V)'!D16)</f>
        <v>Private company</v>
      </c>
      <c r="D11" s="406"/>
      <c r="E11" s="406"/>
      <c r="F11" s="406"/>
    </row>
    <row r="12" spans="1:6" s="12" customFormat="1" ht="15.75" customHeight="1">
      <c r="A12" s="93" t="s">
        <v>623</v>
      </c>
      <c r="B12" s="350" t="s">
        <v>631</v>
      </c>
      <c r="C12" s="350"/>
      <c r="D12" s="350"/>
      <c r="E12" s="350"/>
      <c r="F12" s="350"/>
    </row>
    <row r="13" spans="1:6" s="12" customFormat="1">
      <c r="A13" s="237"/>
      <c r="B13" s="239" t="s">
        <v>470</v>
      </c>
      <c r="C13" s="380">
        <f>'MGT-7 (Points I to V)'!C53:F53</f>
        <v>0</v>
      </c>
      <c r="D13" s="380"/>
      <c r="E13" s="380"/>
      <c r="F13" s="380"/>
    </row>
    <row r="14" spans="1:6" s="12" customFormat="1">
      <c r="A14" s="237"/>
      <c r="B14" s="15" t="s">
        <v>465</v>
      </c>
      <c r="C14" s="405" t="str">
        <f>'MGT-7 (Points I to V)'!C54:F54</f>
        <v>Jodhpur</v>
      </c>
      <c r="D14" s="405"/>
      <c r="E14" s="405"/>
      <c r="F14" s="405"/>
    </row>
    <row r="15" spans="1:6" s="12" customFormat="1">
      <c r="A15" s="237"/>
      <c r="B15" s="15" t="s">
        <v>466</v>
      </c>
      <c r="C15" s="405" t="str">
        <f>CONCATENATE('MGT-7 (Points I to V)'!C55:D55, " ", "-", " ", 'MGT-7 (Points I to V)'!F55)</f>
        <v>Rajasthan - 342009</v>
      </c>
      <c r="D15" s="405"/>
      <c r="E15" s="405"/>
      <c r="F15" s="405"/>
    </row>
    <row r="16" spans="1:6" s="12" customFormat="1">
      <c r="A16" s="237"/>
      <c r="B16" s="15" t="s">
        <v>109</v>
      </c>
      <c r="C16" s="405" t="s">
        <v>467</v>
      </c>
      <c r="D16" s="405"/>
      <c r="E16" s="405"/>
      <c r="F16" s="405"/>
    </row>
    <row r="17" spans="1:6">
      <c r="B17" s="238" t="s">
        <v>471</v>
      </c>
      <c r="C17" s="405">
        <f>'MGT-7 (Points I to V)'!D57</f>
        <v>0</v>
      </c>
      <c r="D17" s="405"/>
      <c r="E17" s="405"/>
      <c r="F17" s="405"/>
    </row>
    <row r="18" spans="1:6">
      <c r="B18" s="15" t="s">
        <v>94</v>
      </c>
      <c r="C18" s="405">
        <f>'MGT-7 (Points I to V)'!C58</f>
        <v>0</v>
      </c>
      <c r="D18" s="405"/>
      <c r="E18" s="405"/>
      <c r="F18" s="405"/>
    </row>
    <row r="19" spans="1:6">
      <c r="B19" s="15" t="s">
        <v>468</v>
      </c>
      <c r="C19" s="405">
        <f>'MGT-7 (Points I to V)'!C59</f>
        <v>0</v>
      </c>
      <c r="D19" s="405"/>
      <c r="E19" s="405"/>
      <c r="F19" s="405"/>
    </row>
    <row r="20" spans="1:6">
      <c r="B20" s="15" t="s">
        <v>469</v>
      </c>
      <c r="C20" s="405">
        <f>'MGT-7 (Points I to V)'!C60</f>
        <v>0</v>
      </c>
      <c r="D20" s="405"/>
      <c r="E20" s="405"/>
      <c r="F20" s="405"/>
    </row>
    <row r="21" spans="1:6">
      <c r="A21" s="240" t="s">
        <v>624</v>
      </c>
      <c r="B21" s="235" t="s">
        <v>625</v>
      </c>
      <c r="C21" s="406" t="str">
        <f>'MGT-7 (Points I to V)'!F32</f>
        <v>No</v>
      </c>
      <c r="D21" s="406"/>
      <c r="E21" s="406"/>
      <c r="F21" s="406"/>
    </row>
    <row r="22" spans="1:6">
      <c r="A22" s="93" t="s">
        <v>626</v>
      </c>
      <c r="B22" s="471" t="s">
        <v>472</v>
      </c>
      <c r="C22" s="471"/>
      <c r="D22" s="471"/>
      <c r="E22" s="471"/>
      <c r="F22" s="471"/>
    </row>
    <row r="23" spans="1:6">
      <c r="A23" s="253"/>
      <c r="B23" s="238" t="s">
        <v>474</v>
      </c>
      <c r="C23" s="405" t="str">
        <f>'MGT-7 (Points I to V)'!C81</f>
        <v>NA</v>
      </c>
      <c r="D23" s="405"/>
      <c r="E23" s="405"/>
      <c r="F23" s="405"/>
    </row>
    <row r="24" spans="1:6">
      <c r="A24" s="253"/>
      <c r="B24" s="238" t="s">
        <v>113</v>
      </c>
      <c r="C24" s="405">
        <f>'MGT-7 (Points I to V)'!C82</f>
        <v>0</v>
      </c>
      <c r="D24" s="405"/>
      <c r="E24" s="405"/>
      <c r="F24" s="405"/>
    </row>
    <row r="25" spans="1:6">
      <c r="A25" s="253"/>
      <c r="B25" s="238" t="s">
        <v>92</v>
      </c>
      <c r="C25" s="405">
        <f>'MGT-7 (Points I to V)'!C83</f>
        <v>0</v>
      </c>
      <c r="D25" s="405"/>
      <c r="E25" s="405"/>
      <c r="F25" s="405"/>
    </row>
    <row r="26" spans="1:6">
      <c r="A26" s="253"/>
      <c r="B26" s="238" t="s">
        <v>590</v>
      </c>
      <c r="C26" s="405">
        <f>'MGT-7 (Points I to V)'!C84</f>
        <v>0</v>
      </c>
      <c r="D26" s="405"/>
      <c r="E26" s="405"/>
      <c r="F26" s="405"/>
    </row>
    <row r="27" spans="1:6">
      <c r="A27" s="253"/>
      <c r="B27" s="238" t="s">
        <v>108</v>
      </c>
      <c r="C27" s="405">
        <f>'MGT-7 (Points I to V)'!C85</f>
        <v>0</v>
      </c>
      <c r="D27" s="405"/>
      <c r="E27" s="405"/>
      <c r="F27" s="405"/>
    </row>
    <row r="28" spans="1:6">
      <c r="A28" s="253"/>
      <c r="B28" s="238" t="s">
        <v>93</v>
      </c>
      <c r="C28" s="405">
        <f>'MGT-7 (Points I to V)'!C86</f>
        <v>0</v>
      </c>
      <c r="D28" s="405"/>
      <c r="E28" s="405"/>
      <c r="F28" s="405"/>
    </row>
    <row r="29" spans="1:6">
      <c r="A29" s="253"/>
      <c r="B29" s="238" t="s">
        <v>114</v>
      </c>
      <c r="C29" s="405">
        <f>'MGT-7 (Points I to V)'!C87</f>
        <v>0</v>
      </c>
      <c r="D29" s="405"/>
      <c r="E29" s="405"/>
      <c r="F29" s="405"/>
    </row>
    <row r="30" spans="1:6">
      <c r="A30" s="254"/>
      <c r="B30" s="238" t="s">
        <v>115</v>
      </c>
      <c r="C30" s="405">
        <f>'MGT-7 (Points I to V)'!C88</f>
        <v>0</v>
      </c>
      <c r="D30" s="405"/>
      <c r="E30" s="405"/>
      <c r="F30" s="405"/>
    </row>
    <row r="33" spans="1:7">
      <c r="A33" s="236" t="s">
        <v>100</v>
      </c>
      <c r="B33" s="157" t="s">
        <v>485</v>
      </c>
      <c r="C33" s="3"/>
      <c r="E33" s="206">
        <f>'MGT-7 (Points I to V)'!F91</f>
        <v>0</v>
      </c>
    </row>
    <row r="34" spans="1:7" ht="15.75" customHeight="1">
      <c r="B34" s="334" t="s">
        <v>478</v>
      </c>
      <c r="C34" s="334"/>
      <c r="D34" s="334"/>
      <c r="E34" s="11"/>
      <c r="F34" s="3"/>
    </row>
    <row r="36" spans="1:7" ht="94.5" customHeight="1">
      <c r="A36" s="233" t="s">
        <v>11</v>
      </c>
      <c r="B36" s="233" t="s">
        <v>476</v>
      </c>
      <c r="C36" s="311" t="s">
        <v>477</v>
      </c>
      <c r="D36" s="311"/>
      <c r="E36" s="311" t="s">
        <v>475</v>
      </c>
      <c r="F36" s="311"/>
    </row>
    <row r="37" spans="1:7">
      <c r="A37" s="241">
        <v>1</v>
      </c>
      <c r="B37" s="220">
        <f>'MGT-7 (Points I to V)'!C95</f>
        <v>0</v>
      </c>
      <c r="C37" s="406">
        <f>'MGT-7 (Points I to V)'!E95</f>
        <v>0</v>
      </c>
      <c r="D37" s="406"/>
      <c r="E37" s="406">
        <f>'MGT-7 (Points I to V)'!F95</f>
        <v>0</v>
      </c>
      <c r="F37" s="406"/>
    </row>
    <row r="38" spans="1:7">
      <c r="A38" s="241">
        <v>2</v>
      </c>
      <c r="B38" s="220"/>
      <c r="C38" s="406">
        <f>'MGT-7 (Points I to V)'!E96</f>
        <v>0</v>
      </c>
      <c r="D38" s="406"/>
      <c r="E38" s="406">
        <f>'MGT-7 (Points I to V)'!F96</f>
        <v>0</v>
      </c>
      <c r="F38" s="406"/>
    </row>
    <row r="39" spans="1:7">
      <c r="A39" s="241">
        <v>3</v>
      </c>
      <c r="B39" s="220"/>
      <c r="C39" s="406">
        <f>'MGT-7 (Points I to V)'!E97</f>
        <v>0</v>
      </c>
      <c r="D39" s="406"/>
      <c r="E39" s="406">
        <f>'MGT-7 (Points I to V)'!F97</f>
        <v>0</v>
      </c>
      <c r="F39" s="406"/>
    </row>
    <row r="40" spans="1:7">
      <c r="A40" s="205"/>
      <c r="B40" s="30"/>
      <c r="C40" s="30"/>
      <c r="D40" s="30"/>
    </row>
    <row r="41" spans="1:7">
      <c r="A41" s="236" t="s">
        <v>117</v>
      </c>
      <c r="B41" s="8" t="s">
        <v>118</v>
      </c>
      <c r="C41" s="30"/>
      <c r="D41" s="30"/>
    </row>
    <row r="42" spans="1:7">
      <c r="C42" s="30"/>
      <c r="D42" s="30"/>
    </row>
    <row r="43" spans="1:7">
      <c r="A43" s="255"/>
      <c r="B43" s="186" t="s">
        <v>484</v>
      </c>
      <c r="C43" s="214"/>
      <c r="D43" s="214"/>
      <c r="E43" s="194">
        <f>'MGT-7 (Points I to V)'!E101</f>
        <v>0</v>
      </c>
    </row>
    <row r="44" spans="1:7">
      <c r="A44" s="205"/>
      <c r="B44" s="30"/>
      <c r="C44" s="30"/>
      <c r="D44" s="30"/>
    </row>
    <row r="45" spans="1:7" ht="38.25">
      <c r="A45" s="244" t="s">
        <v>479</v>
      </c>
      <c r="B45" s="464" t="s">
        <v>483</v>
      </c>
      <c r="C45" s="465"/>
      <c r="D45" s="244" t="s">
        <v>12</v>
      </c>
      <c r="E45" s="256" t="s">
        <v>653</v>
      </c>
      <c r="F45" s="244" t="s">
        <v>481</v>
      </c>
      <c r="G45" s="244" t="s">
        <v>482</v>
      </c>
    </row>
    <row r="46" spans="1:7">
      <c r="A46" s="240">
        <v>1</v>
      </c>
      <c r="B46" s="301">
        <f>'MGT-7 (Points I to V)'!B104</f>
        <v>0</v>
      </c>
      <c r="C46" s="302"/>
      <c r="D46" s="190">
        <f>'MGT-7 (Points I to V)'!D104</f>
        <v>0</v>
      </c>
      <c r="E46" s="190">
        <f>'MGT-7 (Points I to V)'!E104</f>
        <v>0</v>
      </c>
      <c r="F46" s="190">
        <f>'MGT-7 (Points I to V)'!F104</f>
        <v>0</v>
      </c>
      <c r="G46" s="190">
        <f>'MGT-7 (Points I to V)'!G104</f>
        <v>0</v>
      </c>
    </row>
    <row r="47" spans="1:7">
      <c r="A47" s="240">
        <v>2</v>
      </c>
      <c r="B47" s="301">
        <f>'MGT-7 (Points I to V)'!B105</f>
        <v>0</v>
      </c>
      <c r="C47" s="302"/>
      <c r="D47" s="190">
        <f>'MGT-7 (Points I to V)'!D105</f>
        <v>0</v>
      </c>
      <c r="E47" s="190">
        <f>'MGT-7 (Points I to V)'!E105</f>
        <v>0</v>
      </c>
      <c r="F47" s="190">
        <f>'MGT-7 (Points I to V)'!F105</f>
        <v>0</v>
      </c>
      <c r="G47" s="190">
        <f>'MGT-7 (Points I to V)'!G105</f>
        <v>0</v>
      </c>
    </row>
  </sheetData>
  <mergeCells count="39">
    <mergeCell ref="A1:D1"/>
    <mergeCell ref="A3:D3"/>
    <mergeCell ref="A4:D4"/>
    <mergeCell ref="C8:F8"/>
    <mergeCell ref="C9:F9"/>
    <mergeCell ref="A2:D2"/>
    <mergeCell ref="C10:F10"/>
    <mergeCell ref="C11:F11"/>
    <mergeCell ref="C13:F13"/>
    <mergeCell ref="C14:F14"/>
    <mergeCell ref="C15:F15"/>
    <mergeCell ref="B12:F12"/>
    <mergeCell ref="C16:F16"/>
    <mergeCell ref="C17:F17"/>
    <mergeCell ref="C18:F18"/>
    <mergeCell ref="C19:F19"/>
    <mergeCell ref="B46:C46"/>
    <mergeCell ref="B22:F22"/>
    <mergeCell ref="C36:D36"/>
    <mergeCell ref="C37:D37"/>
    <mergeCell ref="C38:D38"/>
    <mergeCell ref="C39:D39"/>
    <mergeCell ref="E36:F36"/>
    <mergeCell ref="E37:F37"/>
    <mergeCell ref="E38:F38"/>
    <mergeCell ref="E39:F39"/>
    <mergeCell ref="C26:F26"/>
    <mergeCell ref="C27:F27"/>
    <mergeCell ref="B47:C47"/>
    <mergeCell ref="B34:D34"/>
    <mergeCell ref="B45:C45"/>
    <mergeCell ref="C20:F20"/>
    <mergeCell ref="C21:F21"/>
    <mergeCell ref="C23:F23"/>
    <mergeCell ref="C24:F24"/>
    <mergeCell ref="C25:F25"/>
    <mergeCell ref="C28:F28"/>
    <mergeCell ref="C29:F29"/>
    <mergeCell ref="C30:F30"/>
  </mergeCells>
  <pageMargins left="0.7" right="0.7" top="0.75" bottom="0.75" header="0.3" footer="0.3"/>
  <pageSetup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579"/>
  <sheetViews>
    <sheetView view="pageBreakPreview" topLeftCell="A50" zoomScaleSheetLayoutView="100" workbookViewId="0">
      <selection activeCell="B183" sqref="B183:C183"/>
    </sheetView>
  </sheetViews>
  <sheetFormatPr defaultColWidth="8.85546875" defaultRowHeight="15.75"/>
  <cols>
    <col min="1" max="1" width="6" style="3" customWidth="1"/>
    <col min="2" max="2" width="20" style="6" customWidth="1"/>
    <col min="3" max="3" width="13.140625" style="6" customWidth="1"/>
    <col min="4" max="4" width="12.5703125" style="6" customWidth="1"/>
    <col min="5" max="5" width="12.7109375" style="6" customWidth="1"/>
    <col min="6" max="6" width="16.42578125" style="6" customWidth="1"/>
    <col min="7" max="7" width="15" style="6" customWidth="1"/>
    <col min="8" max="8" width="14.28515625" style="6" customWidth="1"/>
    <col min="9" max="9" width="13.28515625" style="6" customWidth="1"/>
    <col min="10" max="10" width="13.42578125" style="6" customWidth="1"/>
    <col min="11" max="11" width="9" style="6" customWidth="1"/>
    <col min="12" max="16384" width="8.85546875" style="6"/>
  </cols>
  <sheetData>
    <row r="1" spans="1:11" ht="19.5" customHeight="1">
      <c r="A1" s="130" t="s">
        <v>634</v>
      </c>
      <c r="B1" s="23" t="s">
        <v>635</v>
      </c>
      <c r="C1" s="9"/>
      <c r="D1" s="9"/>
      <c r="E1" s="9"/>
      <c r="F1" s="12"/>
      <c r="G1" s="9"/>
      <c r="H1" s="9"/>
      <c r="I1" s="12"/>
      <c r="J1" s="12"/>
    </row>
    <row r="2" spans="1:11">
      <c r="B2" s="65"/>
      <c r="C2" s="9"/>
      <c r="D2" s="9"/>
      <c r="E2" s="9"/>
      <c r="F2" s="12"/>
      <c r="G2" s="9"/>
      <c r="H2" s="9"/>
      <c r="I2" s="12"/>
      <c r="J2" s="12"/>
    </row>
    <row r="3" spans="1:11">
      <c r="A3" s="21" t="s">
        <v>636</v>
      </c>
      <c r="B3" s="23" t="s">
        <v>362</v>
      </c>
      <c r="C3" s="9"/>
      <c r="D3" s="9"/>
      <c r="E3" s="9"/>
      <c r="F3" s="12"/>
      <c r="G3" s="9"/>
      <c r="H3" s="9"/>
      <c r="I3" s="12"/>
      <c r="J3" s="12"/>
    </row>
    <row r="4" spans="1:11" ht="14.45" customHeight="1">
      <c r="A4" s="30"/>
      <c r="B4" s="9"/>
      <c r="C4" s="9"/>
      <c r="D4" s="9"/>
      <c r="E4" s="9"/>
      <c r="F4" s="12"/>
      <c r="G4" s="9"/>
      <c r="H4" s="9"/>
      <c r="I4" s="12"/>
      <c r="J4" s="12"/>
    </row>
    <row r="5" spans="1:11" ht="35.25" customHeight="1">
      <c r="A5" s="311" t="s">
        <v>527</v>
      </c>
      <c r="B5" s="311"/>
      <c r="C5" s="311" t="s">
        <v>55</v>
      </c>
      <c r="D5" s="311"/>
      <c r="E5" s="311"/>
      <c r="F5" s="311"/>
      <c r="G5" s="311" t="s">
        <v>56</v>
      </c>
      <c r="H5" s="311"/>
      <c r="I5" s="311"/>
      <c r="J5" s="311"/>
      <c r="K5" s="311" t="s">
        <v>526</v>
      </c>
    </row>
    <row r="6" spans="1:11" ht="31.5">
      <c r="A6" s="311"/>
      <c r="B6" s="311"/>
      <c r="C6" s="215" t="s">
        <v>17</v>
      </c>
      <c r="D6" s="215" t="s">
        <v>174</v>
      </c>
      <c r="E6" s="215" t="s">
        <v>18</v>
      </c>
      <c r="F6" s="257" t="s">
        <v>175</v>
      </c>
      <c r="G6" s="215" t="s">
        <v>17</v>
      </c>
      <c r="H6" s="215" t="s">
        <v>174</v>
      </c>
      <c r="I6" s="215" t="s">
        <v>18</v>
      </c>
      <c r="J6" s="187" t="s">
        <v>175</v>
      </c>
      <c r="K6" s="311"/>
    </row>
    <row r="7" spans="1:11">
      <c r="A7" s="320" t="s">
        <v>176</v>
      </c>
      <c r="B7" s="320"/>
      <c r="C7" s="132"/>
      <c r="D7" s="132"/>
      <c r="E7" s="132"/>
      <c r="F7" s="133"/>
      <c r="G7" s="132"/>
      <c r="H7" s="132"/>
      <c r="I7" s="132"/>
      <c r="J7" s="133"/>
      <c r="K7" s="133"/>
    </row>
    <row r="8" spans="1:11">
      <c r="A8" s="365" t="s">
        <v>529</v>
      </c>
      <c r="B8" s="365"/>
      <c r="C8" s="132"/>
      <c r="D8" s="132"/>
      <c r="E8" s="132"/>
      <c r="F8" s="133"/>
      <c r="G8" s="132"/>
      <c r="H8" s="132"/>
      <c r="I8" s="132"/>
      <c r="J8" s="133"/>
      <c r="K8" s="133"/>
    </row>
    <row r="9" spans="1:11">
      <c r="A9" s="366" t="s">
        <v>177</v>
      </c>
      <c r="B9" s="366"/>
      <c r="C9" s="132">
        <f>'MGT-7 (Point VI)'!C9</f>
        <v>0</v>
      </c>
      <c r="D9" s="132">
        <f>'MGT-7 (Point VI)'!D9</f>
        <v>0</v>
      </c>
      <c r="E9" s="132">
        <f>SUM(C9:D9)</f>
        <v>0</v>
      </c>
      <c r="F9" s="133" t="e">
        <f>'MGT-7 (Point VI)'!F9</f>
        <v>#DIV/0!</v>
      </c>
      <c r="G9" s="132">
        <f>'MGT-7 (Point VI)'!G9</f>
        <v>0</v>
      </c>
      <c r="H9" s="132">
        <f>'MGT-7 (Point VI)'!H9</f>
        <v>0</v>
      </c>
      <c r="I9" s="132">
        <f>SUM(G9:H9)</f>
        <v>0</v>
      </c>
      <c r="J9" s="133" t="e">
        <f>'MGT-7 (Point VI)'!J9</f>
        <v>#DIV/0!</v>
      </c>
      <c r="K9" s="133" t="e">
        <f>'MGT-7 (Point VI)'!K9</f>
        <v>#DIV/0!</v>
      </c>
    </row>
    <row r="10" spans="1:11">
      <c r="A10" s="366" t="s">
        <v>178</v>
      </c>
      <c r="B10" s="366"/>
      <c r="C10" s="132">
        <f>'MGT-7 (Point VI)'!C10</f>
        <v>0</v>
      </c>
      <c r="D10" s="132">
        <f>'MGT-7 (Point VI)'!D10</f>
        <v>0</v>
      </c>
      <c r="E10" s="132">
        <f t="shared" ref="E10:E14" si="0">SUM(C10:D10)</f>
        <v>0</v>
      </c>
      <c r="F10" s="133" t="e">
        <f>'MGT-7 (Point VI)'!F10</f>
        <v>#DIV/0!</v>
      </c>
      <c r="G10" s="132">
        <f>'MGT-7 (Point VI)'!G10</f>
        <v>0</v>
      </c>
      <c r="H10" s="132">
        <f>'MGT-7 (Point VI)'!H10</f>
        <v>0</v>
      </c>
      <c r="I10" s="132">
        <f t="shared" ref="I10:I14" si="1">SUM(G10:H10)</f>
        <v>0</v>
      </c>
      <c r="J10" s="133" t="e">
        <f>'MGT-7 (Point VI)'!J10</f>
        <v>#DIV/0!</v>
      </c>
      <c r="K10" s="133" t="e">
        <f>'MGT-7 (Point VI)'!K10</f>
        <v>#DIV/0!</v>
      </c>
    </row>
    <row r="11" spans="1:11">
      <c r="A11" s="366" t="s">
        <v>179</v>
      </c>
      <c r="B11" s="366"/>
      <c r="C11" s="132">
        <f>'MGT-7 (Point VI)'!C11</f>
        <v>0</v>
      </c>
      <c r="D11" s="132">
        <f>'MGT-7 (Point VI)'!D11</f>
        <v>0</v>
      </c>
      <c r="E11" s="132">
        <f t="shared" si="0"/>
        <v>0</v>
      </c>
      <c r="F11" s="133" t="e">
        <f>'MGT-7 (Point VI)'!F11</f>
        <v>#DIV/0!</v>
      </c>
      <c r="G11" s="132">
        <f>'MGT-7 (Point VI)'!G11</f>
        <v>0</v>
      </c>
      <c r="H11" s="132">
        <f>'MGT-7 (Point VI)'!H11</f>
        <v>0</v>
      </c>
      <c r="I11" s="132">
        <f t="shared" si="1"/>
        <v>0</v>
      </c>
      <c r="J11" s="133" t="e">
        <f>'MGT-7 (Point VI)'!J11</f>
        <v>#DIV/0!</v>
      </c>
      <c r="K11" s="133" t="e">
        <f>'MGT-7 (Point VI)'!K11</f>
        <v>#DIV/0!</v>
      </c>
    </row>
    <row r="12" spans="1:11">
      <c r="A12" s="366" t="s">
        <v>180</v>
      </c>
      <c r="B12" s="366"/>
      <c r="C12" s="132">
        <f>'MGT-7 (Point VI)'!C12</f>
        <v>0</v>
      </c>
      <c r="D12" s="132">
        <f>'MGT-7 (Point VI)'!D12</f>
        <v>0</v>
      </c>
      <c r="E12" s="132">
        <f t="shared" si="0"/>
        <v>0</v>
      </c>
      <c r="F12" s="133" t="e">
        <f>'MGT-7 (Point VI)'!F12</f>
        <v>#DIV/0!</v>
      </c>
      <c r="G12" s="132">
        <f>'MGT-7 (Point VI)'!G12</f>
        <v>0</v>
      </c>
      <c r="H12" s="132">
        <f>'MGT-7 (Point VI)'!H12</f>
        <v>0</v>
      </c>
      <c r="I12" s="132">
        <f t="shared" si="1"/>
        <v>0</v>
      </c>
      <c r="J12" s="133" t="e">
        <f>'MGT-7 (Point VI)'!J12</f>
        <v>#DIV/0!</v>
      </c>
      <c r="K12" s="133" t="e">
        <f>'MGT-7 (Point VI)'!K12</f>
        <v>#DIV/0!</v>
      </c>
    </row>
    <row r="13" spans="1:11">
      <c r="A13" s="366" t="s">
        <v>181</v>
      </c>
      <c r="B13" s="366"/>
      <c r="C13" s="132">
        <f>'MGT-7 (Point VI)'!C13</f>
        <v>0</v>
      </c>
      <c r="D13" s="132">
        <f>'MGT-7 (Point VI)'!D13</f>
        <v>0</v>
      </c>
      <c r="E13" s="132">
        <f t="shared" si="0"/>
        <v>0</v>
      </c>
      <c r="F13" s="133" t="e">
        <f>'MGT-7 (Point VI)'!F13</f>
        <v>#DIV/0!</v>
      </c>
      <c r="G13" s="132">
        <f>'MGT-7 (Point VI)'!G13</f>
        <v>0</v>
      </c>
      <c r="H13" s="132">
        <f>'MGT-7 (Point VI)'!H13</f>
        <v>0</v>
      </c>
      <c r="I13" s="132">
        <f t="shared" si="1"/>
        <v>0</v>
      </c>
      <c r="J13" s="133" t="e">
        <f>'MGT-7 (Point VI)'!J13</f>
        <v>#DIV/0!</v>
      </c>
      <c r="K13" s="133" t="e">
        <f>'MGT-7 (Point VI)'!K13</f>
        <v>#DIV/0!</v>
      </c>
    </row>
    <row r="14" spans="1:11">
      <c r="A14" s="366" t="s">
        <v>182</v>
      </c>
      <c r="B14" s="366"/>
      <c r="C14" s="132">
        <f>'MGT-7 (Point VI)'!C14</f>
        <v>0</v>
      </c>
      <c r="D14" s="132">
        <f>'MGT-7 (Point VI)'!D14</f>
        <v>0</v>
      </c>
      <c r="E14" s="132">
        <f t="shared" si="0"/>
        <v>0</v>
      </c>
      <c r="F14" s="133" t="e">
        <f>'MGT-7 (Point VI)'!F14</f>
        <v>#DIV/0!</v>
      </c>
      <c r="G14" s="132">
        <f>'MGT-7 (Point VI)'!G14</f>
        <v>0</v>
      </c>
      <c r="H14" s="132">
        <f>'MGT-7 (Point VI)'!H14</f>
        <v>0</v>
      </c>
      <c r="I14" s="132">
        <f t="shared" si="1"/>
        <v>0</v>
      </c>
      <c r="J14" s="133" t="e">
        <f>'MGT-7 (Point VI)'!J14</f>
        <v>#DIV/0!</v>
      </c>
      <c r="K14" s="133" t="e">
        <f>'MGT-7 (Point VI)'!K14</f>
        <v>#DIV/0!</v>
      </c>
    </row>
    <row r="15" spans="1:11">
      <c r="A15" s="380"/>
      <c r="B15" s="380"/>
      <c r="C15" s="132"/>
      <c r="D15" s="132"/>
      <c r="E15" s="132"/>
      <c r="F15" s="133"/>
      <c r="G15" s="132"/>
      <c r="H15" s="132"/>
      <c r="I15" s="132"/>
      <c r="J15" s="133"/>
      <c r="K15" s="133"/>
    </row>
    <row r="16" spans="1:11">
      <c r="A16" s="365" t="s">
        <v>528</v>
      </c>
      <c r="B16" s="365"/>
      <c r="C16" s="132"/>
      <c r="D16" s="132"/>
      <c r="E16" s="132"/>
      <c r="F16" s="133"/>
      <c r="G16" s="132"/>
      <c r="H16" s="132"/>
      <c r="I16" s="132"/>
      <c r="J16" s="133"/>
      <c r="K16" s="133"/>
    </row>
    <row r="17" spans="1:11">
      <c r="A17" s="366" t="s">
        <v>530</v>
      </c>
      <c r="B17" s="366"/>
      <c r="C17" s="132">
        <f>'MGT-7 (Point VI)'!C17</f>
        <v>0</v>
      </c>
      <c r="D17" s="132">
        <f>'MGT-7 (Point VI)'!D17</f>
        <v>0</v>
      </c>
      <c r="E17" s="132">
        <f>'MGT-7 (Point VI)'!E17</f>
        <v>0</v>
      </c>
      <c r="F17" s="133" t="e">
        <f>'MGT-7 (Point VI)'!F17</f>
        <v>#DIV/0!</v>
      </c>
      <c r="G17" s="132">
        <f>'MGT-7 (Point VI)'!G17</f>
        <v>0</v>
      </c>
      <c r="H17" s="132">
        <f>'MGT-7 (Point VI)'!H17</f>
        <v>0</v>
      </c>
      <c r="I17" s="132">
        <f>'MGT-7 (Point VI)'!I17</f>
        <v>0</v>
      </c>
      <c r="J17" s="133" t="e">
        <f>'MGT-7 (Point VI)'!J17</f>
        <v>#DIV/0!</v>
      </c>
      <c r="K17" s="133" t="e">
        <f>'MGT-7 (Point VI)'!K17</f>
        <v>#DIV/0!</v>
      </c>
    </row>
    <row r="18" spans="1:11">
      <c r="A18" s="366" t="s">
        <v>531</v>
      </c>
      <c r="B18" s="366"/>
      <c r="C18" s="132">
        <f>'MGT-7 (Point VI)'!C18</f>
        <v>0</v>
      </c>
      <c r="D18" s="132">
        <f>'MGT-7 (Point VI)'!D18</f>
        <v>0</v>
      </c>
      <c r="E18" s="132">
        <f>'MGT-7 (Point VI)'!E18</f>
        <v>0</v>
      </c>
      <c r="F18" s="133" t="e">
        <f>'MGT-7 (Point VI)'!F18</f>
        <v>#DIV/0!</v>
      </c>
      <c r="G18" s="132">
        <f>'MGT-7 (Point VI)'!G18</f>
        <v>0</v>
      </c>
      <c r="H18" s="132">
        <f>'MGT-7 (Point VI)'!H18</f>
        <v>0</v>
      </c>
      <c r="I18" s="132">
        <f>'MGT-7 (Point VI)'!I18</f>
        <v>0</v>
      </c>
      <c r="J18" s="133" t="e">
        <f>'MGT-7 (Point VI)'!J18</f>
        <v>#DIV/0!</v>
      </c>
      <c r="K18" s="133" t="e">
        <f>'MGT-7 (Point VI)'!K18</f>
        <v>#DIV/0!</v>
      </c>
    </row>
    <row r="19" spans="1:11">
      <c r="A19" s="366" t="s">
        <v>532</v>
      </c>
      <c r="B19" s="366"/>
      <c r="C19" s="132">
        <f>'MGT-7 (Point VI)'!C19</f>
        <v>0</v>
      </c>
      <c r="D19" s="132">
        <f>'MGT-7 (Point VI)'!D19</f>
        <v>0</v>
      </c>
      <c r="E19" s="132">
        <f>'MGT-7 (Point VI)'!E19</f>
        <v>0</v>
      </c>
      <c r="F19" s="133" t="e">
        <f>'MGT-7 (Point VI)'!F19</f>
        <v>#DIV/0!</v>
      </c>
      <c r="G19" s="132">
        <f>'MGT-7 (Point VI)'!G19</f>
        <v>0</v>
      </c>
      <c r="H19" s="132">
        <f>'MGT-7 (Point VI)'!H19</f>
        <v>0</v>
      </c>
      <c r="I19" s="132">
        <f>'MGT-7 (Point VI)'!I19</f>
        <v>0</v>
      </c>
      <c r="J19" s="133" t="e">
        <f>'MGT-7 (Point VI)'!J19</f>
        <v>#DIV/0!</v>
      </c>
      <c r="K19" s="133" t="e">
        <f>'MGT-7 (Point VI)'!K19</f>
        <v>#DIV/0!</v>
      </c>
    </row>
    <row r="20" spans="1:11" ht="15.75" customHeight="1">
      <c r="A20" s="366" t="s">
        <v>533</v>
      </c>
      <c r="B20" s="366"/>
      <c r="C20" s="132">
        <f>'MGT-7 (Point VI)'!C20</f>
        <v>0</v>
      </c>
      <c r="D20" s="132">
        <f>'MGT-7 (Point VI)'!D20</f>
        <v>0</v>
      </c>
      <c r="E20" s="132">
        <f>'MGT-7 (Point VI)'!E20</f>
        <v>0</v>
      </c>
      <c r="F20" s="133" t="e">
        <f>'MGT-7 (Point VI)'!F20</f>
        <v>#DIV/0!</v>
      </c>
      <c r="G20" s="132">
        <f>'MGT-7 (Point VI)'!G20</f>
        <v>0</v>
      </c>
      <c r="H20" s="132">
        <f>'MGT-7 (Point VI)'!H20</f>
        <v>0</v>
      </c>
      <c r="I20" s="132">
        <f>'MGT-7 (Point VI)'!I20</f>
        <v>0</v>
      </c>
      <c r="J20" s="133" t="e">
        <f>'MGT-7 (Point VI)'!J20</f>
        <v>#DIV/0!</v>
      </c>
      <c r="K20" s="133" t="e">
        <f>'MGT-7 (Point VI)'!K20</f>
        <v>#DIV/0!</v>
      </c>
    </row>
    <row r="21" spans="1:11">
      <c r="A21" s="366" t="s">
        <v>534</v>
      </c>
      <c r="B21" s="366"/>
      <c r="C21" s="132">
        <f>'MGT-7 (Point VI)'!C21</f>
        <v>0</v>
      </c>
      <c r="D21" s="132">
        <f>'MGT-7 (Point VI)'!D21</f>
        <v>0</v>
      </c>
      <c r="E21" s="132">
        <f>'MGT-7 (Point VI)'!E21</f>
        <v>0</v>
      </c>
      <c r="F21" s="133" t="e">
        <f>'MGT-7 (Point VI)'!F21</f>
        <v>#DIV/0!</v>
      </c>
      <c r="G21" s="132">
        <f>'MGT-7 (Point VI)'!G21</f>
        <v>0</v>
      </c>
      <c r="H21" s="132">
        <f>'MGT-7 (Point VI)'!H21</f>
        <v>0</v>
      </c>
      <c r="I21" s="132">
        <f>'MGT-7 (Point VI)'!I21</f>
        <v>0</v>
      </c>
      <c r="J21" s="133" t="e">
        <f>'MGT-7 (Point VI)'!J21</f>
        <v>#DIV/0!</v>
      </c>
      <c r="K21" s="133" t="e">
        <f>'MGT-7 (Point VI)'!K21</f>
        <v>#DIV/0!</v>
      </c>
    </row>
    <row r="22" spans="1:11" ht="33.75" customHeight="1">
      <c r="A22" s="320" t="s">
        <v>183</v>
      </c>
      <c r="B22" s="320"/>
      <c r="C22" s="132">
        <f>'MGT-7 (Point VI)'!C22</f>
        <v>0</v>
      </c>
      <c r="D22" s="132">
        <f>'MGT-7 (Point VI)'!D22</f>
        <v>0</v>
      </c>
      <c r="E22" s="132">
        <f>'MGT-7 (Point VI)'!E22</f>
        <v>0</v>
      </c>
      <c r="F22" s="133" t="e">
        <f>'MGT-7 (Point VI)'!F22</f>
        <v>#DIV/0!</v>
      </c>
      <c r="G22" s="132">
        <f>'MGT-7 (Point VI)'!G22</f>
        <v>0</v>
      </c>
      <c r="H22" s="132">
        <f>'MGT-7 (Point VI)'!H22</f>
        <v>0</v>
      </c>
      <c r="I22" s="132">
        <f>'MGT-7 (Point VI)'!I22</f>
        <v>0</v>
      </c>
      <c r="J22" s="133" t="e">
        <f>'MGT-7 (Point VI)'!J22</f>
        <v>#DIV/0!</v>
      </c>
      <c r="K22" s="133" t="e">
        <f>'MGT-7 (Point VI)'!K22</f>
        <v>#DIV/0!</v>
      </c>
    </row>
    <row r="23" spans="1:11">
      <c r="A23" s="268"/>
      <c r="B23" s="268"/>
      <c r="C23" s="132"/>
      <c r="D23" s="132"/>
      <c r="E23" s="132"/>
      <c r="F23" s="136"/>
      <c r="G23" s="15"/>
      <c r="H23" s="15"/>
      <c r="I23" s="15"/>
      <c r="J23" s="136"/>
      <c r="K23" s="136"/>
    </row>
    <row r="24" spans="1:11">
      <c r="A24" s="320" t="s">
        <v>184</v>
      </c>
      <c r="B24" s="320"/>
      <c r="C24" s="132"/>
      <c r="D24" s="132"/>
      <c r="E24" s="132"/>
      <c r="F24" s="136"/>
      <c r="G24" s="15"/>
      <c r="H24" s="15"/>
      <c r="I24" s="15"/>
      <c r="J24" s="136"/>
      <c r="K24" s="136"/>
    </row>
    <row r="25" spans="1:11">
      <c r="A25" s="365" t="s">
        <v>185</v>
      </c>
      <c r="B25" s="365"/>
      <c r="C25" s="132"/>
      <c r="D25" s="132"/>
      <c r="E25" s="132"/>
      <c r="F25" s="136"/>
      <c r="G25" s="15"/>
      <c r="H25" s="15"/>
      <c r="I25" s="15"/>
      <c r="J25" s="136"/>
      <c r="K25" s="136"/>
    </row>
    <row r="26" spans="1:11">
      <c r="A26" s="366" t="s">
        <v>186</v>
      </c>
      <c r="B26" s="366"/>
      <c r="C26" s="132">
        <f>'MGT-7 (Point VI)'!C26</f>
        <v>0</v>
      </c>
      <c r="D26" s="132">
        <f>'MGT-7 (Point VI)'!D26</f>
        <v>0</v>
      </c>
      <c r="E26" s="132">
        <f>'MGT-7 (Point VI)'!E26</f>
        <v>0</v>
      </c>
      <c r="F26" s="133" t="e">
        <f>'MGT-7 (Point VI)'!F26</f>
        <v>#DIV/0!</v>
      </c>
      <c r="G26" s="132">
        <f>'MGT-7 (Point VI)'!G26</f>
        <v>0</v>
      </c>
      <c r="H26" s="132">
        <f>'MGT-7 (Point VI)'!H26</f>
        <v>0</v>
      </c>
      <c r="I26" s="132">
        <f>'MGT-7 (Point VI)'!I26</f>
        <v>0</v>
      </c>
      <c r="J26" s="133" t="e">
        <f>'MGT-7 (Point VI)'!J26</f>
        <v>#DIV/0!</v>
      </c>
      <c r="K26" s="133" t="e">
        <f>'MGT-7 (Point VI)'!K26</f>
        <v>#DIV/0!</v>
      </c>
    </row>
    <row r="27" spans="1:11">
      <c r="A27" s="366" t="s">
        <v>187</v>
      </c>
      <c r="B27" s="366"/>
      <c r="C27" s="132">
        <f>'MGT-7 (Point VI)'!C27</f>
        <v>0</v>
      </c>
      <c r="D27" s="132">
        <f>'MGT-7 (Point VI)'!D27</f>
        <v>0</v>
      </c>
      <c r="E27" s="132">
        <f>'MGT-7 (Point VI)'!E27</f>
        <v>0</v>
      </c>
      <c r="F27" s="133" t="e">
        <f>'MGT-7 (Point VI)'!F27</f>
        <v>#DIV/0!</v>
      </c>
      <c r="G27" s="132">
        <f>'MGT-7 (Point VI)'!G27</f>
        <v>0</v>
      </c>
      <c r="H27" s="132">
        <f>'MGT-7 (Point VI)'!H27</f>
        <v>0</v>
      </c>
      <c r="I27" s="132">
        <f>'MGT-7 (Point VI)'!I27</f>
        <v>0</v>
      </c>
      <c r="J27" s="133" t="e">
        <f>'MGT-7 (Point VI)'!J27</f>
        <v>#DIV/0!</v>
      </c>
      <c r="K27" s="133" t="e">
        <f>'MGT-7 (Point VI)'!K27</f>
        <v>#DIV/0!</v>
      </c>
    </row>
    <row r="28" spans="1:11">
      <c r="A28" s="366" t="s">
        <v>188</v>
      </c>
      <c r="B28" s="366"/>
      <c r="C28" s="132">
        <f>'MGT-7 (Point VI)'!C28</f>
        <v>0</v>
      </c>
      <c r="D28" s="132">
        <f>'MGT-7 (Point VI)'!D28</f>
        <v>0</v>
      </c>
      <c r="E28" s="132">
        <f>'MGT-7 (Point VI)'!E28</f>
        <v>0</v>
      </c>
      <c r="F28" s="133" t="e">
        <f>'MGT-7 (Point VI)'!F28</f>
        <v>#DIV/0!</v>
      </c>
      <c r="G28" s="132">
        <f>'MGT-7 (Point VI)'!G28</f>
        <v>0</v>
      </c>
      <c r="H28" s="132">
        <f>'MGT-7 (Point VI)'!H28</f>
        <v>0</v>
      </c>
      <c r="I28" s="132">
        <f>'MGT-7 (Point VI)'!I28</f>
        <v>0</v>
      </c>
      <c r="J28" s="133" t="e">
        <f>'MGT-7 (Point VI)'!J28</f>
        <v>#DIV/0!</v>
      </c>
      <c r="K28" s="133" t="e">
        <f>'MGT-7 (Point VI)'!K28</f>
        <v>#DIV/0!</v>
      </c>
    </row>
    <row r="29" spans="1:11">
      <c r="A29" s="366" t="s">
        <v>189</v>
      </c>
      <c r="B29" s="366"/>
      <c r="C29" s="132">
        <f>'MGT-7 (Point VI)'!C29</f>
        <v>0</v>
      </c>
      <c r="D29" s="132">
        <f>'MGT-7 (Point VI)'!D29</f>
        <v>0</v>
      </c>
      <c r="E29" s="132">
        <f>'MGT-7 (Point VI)'!E29</f>
        <v>0</v>
      </c>
      <c r="F29" s="133" t="e">
        <f>'MGT-7 (Point VI)'!F29</f>
        <v>#DIV/0!</v>
      </c>
      <c r="G29" s="132">
        <f>'MGT-7 (Point VI)'!G29</f>
        <v>0</v>
      </c>
      <c r="H29" s="132">
        <f>'MGT-7 (Point VI)'!H29</f>
        <v>0</v>
      </c>
      <c r="I29" s="132">
        <f>'MGT-7 (Point VI)'!I29</f>
        <v>0</v>
      </c>
      <c r="J29" s="133" t="e">
        <f>'MGT-7 (Point VI)'!J29</f>
        <v>#DIV/0!</v>
      </c>
      <c r="K29" s="133" t="e">
        <f>'MGT-7 (Point VI)'!K29</f>
        <v>#DIV/0!</v>
      </c>
    </row>
    <row r="30" spans="1:11">
      <c r="A30" s="366" t="s">
        <v>190</v>
      </c>
      <c r="B30" s="366"/>
      <c r="C30" s="132">
        <f>'MGT-7 (Point VI)'!C30</f>
        <v>0</v>
      </c>
      <c r="D30" s="132">
        <f>'MGT-7 (Point VI)'!D30</f>
        <v>0</v>
      </c>
      <c r="E30" s="132">
        <f>'MGT-7 (Point VI)'!E30</f>
        <v>0</v>
      </c>
      <c r="F30" s="133" t="e">
        <f>'MGT-7 (Point VI)'!F30</f>
        <v>#DIV/0!</v>
      </c>
      <c r="G30" s="132">
        <f>'MGT-7 (Point VI)'!G30</f>
        <v>0</v>
      </c>
      <c r="H30" s="132">
        <f>'MGT-7 (Point VI)'!H30</f>
        <v>0</v>
      </c>
      <c r="I30" s="132">
        <f>'MGT-7 (Point VI)'!I30</f>
        <v>0</v>
      </c>
      <c r="J30" s="133" t="e">
        <f>'MGT-7 (Point VI)'!J30</f>
        <v>#DIV/0!</v>
      </c>
      <c r="K30" s="133" t="e">
        <f>'MGT-7 (Point VI)'!K30</f>
        <v>#DIV/0!</v>
      </c>
    </row>
    <row r="31" spans="1:11">
      <c r="A31" s="366" t="s">
        <v>191</v>
      </c>
      <c r="B31" s="366"/>
      <c r="C31" s="132">
        <f>'MGT-7 (Point VI)'!C31</f>
        <v>0</v>
      </c>
      <c r="D31" s="132">
        <f>'MGT-7 (Point VI)'!D31</f>
        <v>0</v>
      </c>
      <c r="E31" s="132">
        <f>'MGT-7 (Point VI)'!E31</f>
        <v>0</v>
      </c>
      <c r="F31" s="133" t="e">
        <f>'MGT-7 (Point VI)'!F31</f>
        <v>#DIV/0!</v>
      </c>
      <c r="G31" s="132">
        <f>'MGT-7 (Point VI)'!G31</f>
        <v>0</v>
      </c>
      <c r="H31" s="132">
        <f>'MGT-7 (Point VI)'!H31</f>
        <v>0</v>
      </c>
      <c r="I31" s="132">
        <f>'MGT-7 (Point VI)'!I31</f>
        <v>0</v>
      </c>
      <c r="J31" s="133" t="e">
        <f>'MGT-7 (Point VI)'!J31</f>
        <v>#DIV/0!</v>
      </c>
      <c r="K31" s="133" t="e">
        <f>'MGT-7 (Point VI)'!K31</f>
        <v>#DIV/0!</v>
      </c>
    </row>
    <row r="32" spans="1:11">
      <c r="A32" s="366" t="s">
        <v>192</v>
      </c>
      <c r="B32" s="366"/>
      <c r="C32" s="132">
        <f>'MGT-7 (Point VI)'!C32</f>
        <v>0</v>
      </c>
      <c r="D32" s="132">
        <f>'MGT-7 (Point VI)'!D32</f>
        <v>0</v>
      </c>
      <c r="E32" s="132">
        <f>'MGT-7 (Point VI)'!E32</f>
        <v>0</v>
      </c>
      <c r="F32" s="133" t="e">
        <f>'MGT-7 (Point VI)'!F32</f>
        <v>#DIV/0!</v>
      </c>
      <c r="G32" s="132">
        <f>'MGT-7 (Point VI)'!G32</f>
        <v>0</v>
      </c>
      <c r="H32" s="132">
        <f>'MGT-7 (Point VI)'!H32</f>
        <v>0</v>
      </c>
      <c r="I32" s="132">
        <f>'MGT-7 (Point VI)'!I32</f>
        <v>0</v>
      </c>
      <c r="J32" s="133" t="e">
        <f>'MGT-7 (Point VI)'!J32</f>
        <v>#DIV/0!</v>
      </c>
      <c r="K32" s="133" t="e">
        <f>'MGT-7 (Point VI)'!K32</f>
        <v>#DIV/0!</v>
      </c>
    </row>
    <row r="33" spans="1:11">
      <c r="A33" s="366" t="s">
        <v>193</v>
      </c>
      <c r="B33" s="366"/>
      <c r="C33" s="132">
        <f>'MGT-7 (Point VI)'!C33</f>
        <v>0</v>
      </c>
      <c r="D33" s="132">
        <f>'MGT-7 (Point VI)'!D33</f>
        <v>0</v>
      </c>
      <c r="E33" s="132">
        <f>'MGT-7 (Point VI)'!E33</f>
        <v>0</v>
      </c>
      <c r="F33" s="133" t="e">
        <f>'MGT-7 (Point VI)'!F33</f>
        <v>#DIV/0!</v>
      </c>
      <c r="G33" s="132">
        <f>'MGT-7 (Point VI)'!G33</f>
        <v>0</v>
      </c>
      <c r="H33" s="132">
        <f>'MGT-7 (Point VI)'!H33</f>
        <v>0</v>
      </c>
      <c r="I33" s="132">
        <f>'MGT-7 (Point VI)'!I33</f>
        <v>0</v>
      </c>
      <c r="J33" s="133" t="e">
        <f>'MGT-7 (Point VI)'!J33</f>
        <v>#DIV/0!</v>
      </c>
      <c r="K33" s="133" t="e">
        <f>'MGT-7 (Point VI)'!K33</f>
        <v>#DIV/0!</v>
      </c>
    </row>
    <row r="34" spans="1:11">
      <c r="A34" s="366" t="s">
        <v>194</v>
      </c>
      <c r="B34" s="366"/>
      <c r="C34" s="132">
        <f>'MGT-7 (Point VI)'!C34</f>
        <v>0</v>
      </c>
      <c r="D34" s="132">
        <f>'MGT-7 (Point VI)'!D34</f>
        <v>0</v>
      </c>
      <c r="E34" s="132">
        <f>'MGT-7 (Point VI)'!E34</f>
        <v>0</v>
      </c>
      <c r="F34" s="133" t="e">
        <f>'MGT-7 (Point VI)'!F34</f>
        <v>#DIV/0!</v>
      </c>
      <c r="G34" s="132">
        <f>'MGT-7 (Point VI)'!G34</f>
        <v>0</v>
      </c>
      <c r="H34" s="132">
        <f>'MGT-7 (Point VI)'!H34</f>
        <v>0</v>
      </c>
      <c r="I34" s="132">
        <f>'MGT-7 (Point VI)'!I34</f>
        <v>0</v>
      </c>
      <c r="J34" s="133" t="e">
        <f>'MGT-7 (Point VI)'!J34</f>
        <v>#DIV/0!</v>
      </c>
      <c r="K34" s="133" t="e">
        <f>'MGT-7 (Point VI)'!K34</f>
        <v>#DIV/0!</v>
      </c>
    </row>
    <row r="35" spans="1:11" ht="15.75" customHeight="1">
      <c r="A35" s="365" t="s">
        <v>195</v>
      </c>
      <c r="B35" s="365"/>
      <c r="C35" s="132">
        <f>'MGT-7 (Point VI)'!C35</f>
        <v>0</v>
      </c>
      <c r="D35" s="132">
        <f>'MGT-7 (Point VI)'!D35</f>
        <v>0</v>
      </c>
      <c r="E35" s="132">
        <f>'MGT-7 (Point VI)'!E35</f>
        <v>0</v>
      </c>
      <c r="F35" s="133" t="e">
        <f>'MGT-7 (Point VI)'!F35</f>
        <v>#DIV/0!</v>
      </c>
      <c r="G35" s="132">
        <f>'MGT-7 (Point VI)'!G35</f>
        <v>0</v>
      </c>
      <c r="H35" s="132">
        <f>'MGT-7 (Point VI)'!H35</f>
        <v>0</v>
      </c>
      <c r="I35" s="132">
        <f>'MGT-7 (Point VI)'!I35</f>
        <v>0</v>
      </c>
      <c r="J35" s="133" t="e">
        <f>'MGT-7 (Point VI)'!J35</f>
        <v>#DIV/0!</v>
      </c>
      <c r="K35" s="133" t="e">
        <f>'MGT-7 (Point VI)'!K35</f>
        <v>#DIV/0!</v>
      </c>
    </row>
    <row r="36" spans="1:11">
      <c r="A36" s="268"/>
      <c r="B36" s="268"/>
      <c r="C36" s="15"/>
      <c r="D36" s="15"/>
      <c r="E36" s="15"/>
      <c r="F36" s="136"/>
      <c r="G36" s="15"/>
      <c r="H36" s="15"/>
      <c r="I36" s="15"/>
      <c r="J36" s="136"/>
      <c r="K36" s="136"/>
    </row>
    <row r="37" spans="1:11">
      <c r="A37" s="365" t="s">
        <v>196</v>
      </c>
      <c r="B37" s="365"/>
      <c r="C37" s="15"/>
      <c r="D37" s="15"/>
      <c r="E37" s="15"/>
      <c r="F37" s="136"/>
      <c r="G37" s="15"/>
      <c r="H37" s="15"/>
      <c r="I37" s="15"/>
      <c r="J37" s="136"/>
      <c r="K37" s="136"/>
    </row>
    <row r="38" spans="1:11">
      <c r="A38" s="387" t="s">
        <v>197</v>
      </c>
      <c r="B38" s="387"/>
      <c r="C38" s="15"/>
      <c r="D38" s="15"/>
      <c r="E38" s="15"/>
      <c r="F38" s="136"/>
      <c r="G38" s="15"/>
      <c r="H38" s="15"/>
      <c r="I38" s="15"/>
      <c r="J38" s="136"/>
      <c r="K38" s="136"/>
    </row>
    <row r="39" spans="1:11">
      <c r="A39" s="366" t="s">
        <v>198</v>
      </c>
      <c r="B39" s="366"/>
      <c r="C39" s="132">
        <f>'MGT-7 (Point VI)'!C39</f>
        <v>0</v>
      </c>
      <c r="D39" s="132">
        <f>'MGT-7 (Point VI)'!D39</f>
        <v>0</v>
      </c>
      <c r="E39" s="132">
        <f>'MGT-7 (Point VI)'!E39</f>
        <v>0</v>
      </c>
      <c r="F39" s="133" t="e">
        <f>'MGT-7 (Point VI)'!F39</f>
        <v>#DIV/0!</v>
      </c>
      <c r="G39" s="132">
        <f>'MGT-7 (Point VI)'!G39</f>
        <v>0</v>
      </c>
      <c r="H39" s="132">
        <f>'MGT-7 (Point VI)'!H39</f>
        <v>0</v>
      </c>
      <c r="I39" s="132">
        <f>'MGT-7 (Point VI)'!I39</f>
        <v>0</v>
      </c>
      <c r="J39" s="133" t="e">
        <f>'MGT-7 (Point VI)'!J39</f>
        <v>#DIV/0!</v>
      </c>
      <c r="K39" s="133" t="e">
        <f>'MGT-7 (Point VI)'!K39</f>
        <v>#DIV/0!</v>
      </c>
    </row>
    <row r="40" spans="1:11">
      <c r="A40" s="366" t="s">
        <v>199</v>
      </c>
      <c r="B40" s="366"/>
      <c r="C40" s="132">
        <f>'MGT-7 (Point VI)'!C40</f>
        <v>0</v>
      </c>
      <c r="D40" s="132">
        <f>'MGT-7 (Point VI)'!D40</f>
        <v>0</v>
      </c>
      <c r="E40" s="132">
        <f>'MGT-7 (Point VI)'!E40</f>
        <v>0</v>
      </c>
      <c r="F40" s="133" t="e">
        <f>'MGT-7 (Point VI)'!F40</f>
        <v>#DIV/0!</v>
      </c>
      <c r="G40" s="132">
        <f>'MGT-7 (Point VI)'!G40</f>
        <v>0</v>
      </c>
      <c r="H40" s="132">
        <f>'MGT-7 (Point VI)'!H40</f>
        <v>0</v>
      </c>
      <c r="I40" s="132">
        <f>'MGT-7 (Point VI)'!I40</f>
        <v>0</v>
      </c>
      <c r="J40" s="133" t="e">
        <f>'MGT-7 (Point VI)'!J40</f>
        <v>#DIV/0!</v>
      </c>
      <c r="K40" s="133" t="e">
        <f>'MGT-7 (Point VI)'!K40</f>
        <v>#DIV/0!</v>
      </c>
    </row>
    <row r="41" spans="1:11">
      <c r="A41" s="387" t="s">
        <v>200</v>
      </c>
      <c r="B41" s="387"/>
      <c r="C41" s="15"/>
      <c r="D41" s="15"/>
      <c r="E41" s="15"/>
      <c r="F41" s="136"/>
      <c r="G41" s="15"/>
      <c r="H41" s="15"/>
      <c r="I41" s="15"/>
      <c r="J41" s="136"/>
      <c r="K41" s="136"/>
    </row>
    <row r="42" spans="1:11" ht="47.25" customHeight="1">
      <c r="A42" s="388" t="s">
        <v>201</v>
      </c>
      <c r="B42" s="388"/>
      <c r="C42" s="132">
        <f>'MGT-7 (Point VI)'!C42</f>
        <v>0</v>
      </c>
      <c r="D42" s="132">
        <f>'MGT-7 (Point VI)'!D42</f>
        <v>0</v>
      </c>
      <c r="E42" s="132">
        <f>'MGT-7 (Point VI)'!E42</f>
        <v>0</v>
      </c>
      <c r="F42" s="133" t="e">
        <f>'MGT-7 (Point VI)'!F42</f>
        <v>#DIV/0!</v>
      </c>
      <c r="G42" s="132">
        <f>'MGT-7 (Point VI)'!G42</f>
        <v>0</v>
      </c>
      <c r="H42" s="132">
        <f>'MGT-7 (Point VI)'!H42</f>
        <v>0</v>
      </c>
      <c r="I42" s="132">
        <f>'MGT-7 (Point VI)'!I42</f>
        <v>0</v>
      </c>
      <c r="J42" s="133" t="e">
        <f>'MGT-7 (Point VI)'!J42</f>
        <v>#DIV/0!</v>
      </c>
      <c r="K42" s="133" t="e">
        <f>'MGT-7 (Point VI)'!K42</f>
        <v>#DIV/0!</v>
      </c>
    </row>
    <row r="43" spans="1:11" ht="63.75" customHeight="1">
      <c r="A43" s="388" t="s">
        <v>202</v>
      </c>
      <c r="B43" s="388"/>
      <c r="C43" s="132">
        <f>'MGT-7 (Point VI)'!C43</f>
        <v>0</v>
      </c>
      <c r="D43" s="132">
        <f>'MGT-7 (Point VI)'!D43</f>
        <v>0</v>
      </c>
      <c r="E43" s="132">
        <f>'MGT-7 (Point VI)'!E43</f>
        <v>0</v>
      </c>
      <c r="F43" s="133" t="e">
        <f>'MGT-7 (Point VI)'!F43</f>
        <v>#DIV/0!</v>
      </c>
      <c r="G43" s="132">
        <f>'MGT-7 (Point VI)'!G43</f>
        <v>0</v>
      </c>
      <c r="H43" s="132">
        <f>'MGT-7 (Point VI)'!H43</f>
        <v>0</v>
      </c>
      <c r="I43" s="132">
        <f>'MGT-7 (Point VI)'!I43</f>
        <v>0</v>
      </c>
      <c r="J43" s="133" t="e">
        <f>'MGT-7 (Point VI)'!J43</f>
        <v>#DIV/0!</v>
      </c>
      <c r="K43" s="133" t="e">
        <f>'MGT-7 (Point VI)'!K43</f>
        <v>#DIV/0!</v>
      </c>
    </row>
    <row r="44" spans="1:11">
      <c r="A44" s="387" t="s">
        <v>203</v>
      </c>
      <c r="B44" s="387"/>
      <c r="C44" s="132">
        <f>'MGT-7 (Point VI)'!C44</f>
        <v>0</v>
      </c>
      <c r="D44" s="132">
        <f>'MGT-7 (Point VI)'!D44</f>
        <v>0</v>
      </c>
      <c r="E44" s="132">
        <f>'MGT-7 (Point VI)'!E44</f>
        <v>0</v>
      </c>
      <c r="F44" s="133" t="e">
        <f>'MGT-7 (Point VI)'!F44</f>
        <v>#DIV/0!</v>
      </c>
      <c r="G44" s="132">
        <f>'MGT-7 (Point VI)'!G44</f>
        <v>0</v>
      </c>
      <c r="H44" s="132">
        <f>'MGT-7 (Point VI)'!H44</f>
        <v>0</v>
      </c>
      <c r="I44" s="132">
        <f>'MGT-7 (Point VI)'!I44</f>
        <v>0</v>
      </c>
      <c r="J44" s="133" t="e">
        <f>'MGT-7 (Point VI)'!J44</f>
        <v>#DIV/0!</v>
      </c>
      <c r="K44" s="133" t="e">
        <f>'MGT-7 (Point VI)'!K44</f>
        <v>#DIV/0!</v>
      </c>
    </row>
    <row r="45" spans="1:11">
      <c r="A45" s="320" t="s">
        <v>204</v>
      </c>
      <c r="B45" s="320"/>
      <c r="C45" s="132">
        <f>'MGT-7 (Point VI)'!C45</f>
        <v>0</v>
      </c>
      <c r="D45" s="132">
        <f>'MGT-7 (Point VI)'!D45</f>
        <v>0</v>
      </c>
      <c r="E45" s="132">
        <f>'MGT-7 (Point VI)'!E45</f>
        <v>0</v>
      </c>
      <c r="F45" s="133" t="e">
        <f>'MGT-7 (Point VI)'!F45</f>
        <v>#DIV/0!</v>
      </c>
      <c r="G45" s="132">
        <f>'MGT-7 (Point VI)'!G45</f>
        <v>0</v>
      </c>
      <c r="H45" s="132">
        <f>'MGT-7 (Point VI)'!H45</f>
        <v>0</v>
      </c>
      <c r="I45" s="132">
        <f>'MGT-7 (Point VI)'!I45</f>
        <v>0</v>
      </c>
      <c r="J45" s="133" t="e">
        <f>'MGT-7 (Point VI)'!J45</f>
        <v>#DIV/0!</v>
      </c>
      <c r="K45" s="133" t="e">
        <f>'MGT-7 (Point VI)'!K45</f>
        <v>#DIV/0!</v>
      </c>
    </row>
    <row r="46" spans="1:11">
      <c r="A46" s="377"/>
      <c r="B46" s="377"/>
      <c r="C46" s="15"/>
      <c r="D46" s="15"/>
      <c r="E46" s="15"/>
      <c r="F46" s="136"/>
      <c r="G46" s="15"/>
      <c r="H46" s="15"/>
      <c r="I46" s="15"/>
      <c r="J46" s="136"/>
      <c r="K46" s="136"/>
    </row>
    <row r="47" spans="1:11" ht="37.5" customHeight="1">
      <c r="A47" s="371" t="s">
        <v>205</v>
      </c>
      <c r="B47" s="372"/>
      <c r="C47" s="132">
        <f>'MGT-7 (Point VI)'!C47</f>
        <v>0</v>
      </c>
      <c r="D47" s="132">
        <f>'MGT-7 (Point VI)'!D47</f>
        <v>0</v>
      </c>
      <c r="E47" s="132">
        <f>'MGT-7 (Point VI)'!E47</f>
        <v>0</v>
      </c>
      <c r="F47" s="133" t="e">
        <f>'MGT-7 (Point VI)'!F47</f>
        <v>#DIV/0!</v>
      </c>
      <c r="G47" s="132">
        <f>'MGT-7 (Point VI)'!G47</f>
        <v>0</v>
      </c>
      <c r="H47" s="132">
        <f>'MGT-7 (Point VI)'!H47</f>
        <v>0</v>
      </c>
      <c r="I47" s="132">
        <f>'MGT-7 (Point VI)'!I47</f>
        <v>0</v>
      </c>
      <c r="J47" s="133" t="e">
        <f>'MGT-7 (Point VI)'!J47</f>
        <v>#DIV/0!</v>
      </c>
      <c r="K47" s="133" t="e">
        <f>'MGT-7 (Point VI)'!K47</f>
        <v>#DIV/0!</v>
      </c>
    </row>
    <row r="48" spans="1:11" ht="21" customHeight="1">
      <c r="A48" s="377"/>
      <c r="B48" s="377"/>
      <c r="C48" s="15"/>
      <c r="D48" s="15"/>
      <c r="E48" s="15"/>
      <c r="F48" s="136"/>
      <c r="G48" s="15"/>
      <c r="H48" s="15"/>
      <c r="I48" s="15"/>
      <c r="J48" s="136"/>
      <c r="K48" s="136"/>
    </row>
    <row r="49" spans="1:11" ht="45" customHeight="1">
      <c r="A49" s="320" t="s">
        <v>206</v>
      </c>
      <c r="B49" s="320"/>
      <c r="C49" s="132">
        <f>'MGT-7 (Point VI)'!C49</f>
        <v>0</v>
      </c>
      <c r="D49" s="132">
        <f>'MGT-7 (Point VI)'!D49</f>
        <v>0</v>
      </c>
      <c r="E49" s="132">
        <f>'MGT-7 (Point VI)'!E49</f>
        <v>0</v>
      </c>
      <c r="F49" s="133" t="e">
        <f>'MGT-7 (Point VI)'!F49</f>
        <v>#DIV/0!</v>
      </c>
      <c r="G49" s="132">
        <f>'MGT-7 (Point VI)'!G49</f>
        <v>0</v>
      </c>
      <c r="H49" s="132">
        <f>'MGT-7 (Point VI)'!H49</f>
        <v>0</v>
      </c>
      <c r="I49" s="132">
        <f>'MGT-7 (Point VI)'!I49</f>
        <v>0</v>
      </c>
      <c r="J49" s="133" t="e">
        <f>'MGT-7 (Point VI)'!J49</f>
        <v>#DIV/0!</v>
      </c>
      <c r="K49" s="133" t="e">
        <f>'MGT-7 (Point VI)'!K49</f>
        <v>#DIV/0!</v>
      </c>
    </row>
    <row r="50" spans="1:11">
      <c r="A50" s="320"/>
      <c r="B50" s="320"/>
      <c r="C50" s="15"/>
      <c r="D50" s="15"/>
      <c r="E50" s="15"/>
      <c r="F50" s="136"/>
      <c r="G50" s="15"/>
      <c r="H50" s="15"/>
      <c r="I50" s="15"/>
      <c r="J50" s="136"/>
      <c r="K50" s="136"/>
    </row>
    <row r="51" spans="1:11" ht="34.15" customHeight="1">
      <c r="A51" s="371" t="s">
        <v>207</v>
      </c>
      <c r="B51" s="372"/>
      <c r="C51" s="132">
        <f>'MGT-7 (Point VI)'!C51</f>
        <v>0</v>
      </c>
      <c r="D51" s="132">
        <f>'MGT-7 (Point VI)'!D51</f>
        <v>0</v>
      </c>
      <c r="E51" s="132">
        <f>'MGT-7 (Point VI)'!E51</f>
        <v>0</v>
      </c>
      <c r="F51" s="133" t="e">
        <f>'MGT-7 (Point VI)'!F51</f>
        <v>#DIV/0!</v>
      </c>
      <c r="G51" s="132">
        <f>'MGT-7 (Point VI)'!G51</f>
        <v>0</v>
      </c>
      <c r="H51" s="132">
        <f>'MGT-7 (Point VI)'!H51</f>
        <v>0</v>
      </c>
      <c r="I51" s="132">
        <f>'MGT-7 (Point VI)'!I51</f>
        <v>0</v>
      </c>
      <c r="J51" s="133" t="e">
        <f>'MGT-7 (Point VI)'!J51</f>
        <v>#DIV/0!</v>
      </c>
      <c r="K51" s="133" t="e">
        <f>'MGT-7 (Point VI)'!K51</f>
        <v>#DIV/0!</v>
      </c>
    </row>
    <row r="52" spans="1:11" ht="17.25" customHeight="1"/>
    <row r="53" spans="1:11">
      <c r="A53" s="25" t="s">
        <v>619</v>
      </c>
      <c r="B53" s="47" t="s">
        <v>448</v>
      </c>
    </row>
    <row r="54" spans="1:11">
      <c r="A54" s="25"/>
    </row>
    <row r="55" spans="1:11" s="138" customFormat="1" ht="47.25" customHeight="1">
      <c r="A55" s="385" t="s">
        <v>8</v>
      </c>
      <c r="B55" s="381" t="s">
        <v>208</v>
      </c>
      <c r="C55" s="382"/>
      <c r="D55" s="356" t="s">
        <v>57</v>
      </c>
      <c r="E55" s="357"/>
      <c r="F55" s="367"/>
      <c r="G55" s="356" t="s">
        <v>58</v>
      </c>
      <c r="H55" s="357"/>
      <c r="I55" s="367"/>
      <c r="J55" s="311" t="s">
        <v>212</v>
      </c>
    </row>
    <row r="56" spans="1:11" s="138" customFormat="1" ht="78.75">
      <c r="A56" s="386"/>
      <c r="B56" s="383"/>
      <c r="C56" s="384"/>
      <c r="D56" s="187" t="s">
        <v>209</v>
      </c>
      <c r="E56" s="187" t="s">
        <v>210</v>
      </c>
      <c r="F56" s="187" t="s">
        <v>654</v>
      </c>
      <c r="G56" s="187" t="s">
        <v>209</v>
      </c>
      <c r="H56" s="187" t="s">
        <v>210</v>
      </c>
      <c r="I56" s="187" t="s">
        <v>211</v>
      </c>
      <c r="J56" s="311"/>
    </row>
    <row r="57" spans="1:11">
      <c r="A57" s="120">
        <v>1</v>
      </c>
      <c r="B57" s="301">
        <f>'MGT-7 (Point VI)'!B57</f>
        <v>0</v>
      </c>
      <c r="C57" s="303"/>
      <c r="D57" s="15">
        <f>'MGT-7 (Point VI)'!D57</f>
        <v>0</v>
      </c>
      <c r="E57" s="136">
        <f>'MGT-7 (Point VI)'!E57</f>
        <v>0</v>
      </c>
      <c r="F57" s="136">
        <f>'MGT-7 (Point VI)'!F57</f>
        <v>0</v>
      </c>
      <c r="G57" s="15">
        <f>'MGT-7 (Point VI)'!G57</f>
        <v>0</v>
      </c>
      <c r="H57" s="136">
        <f>'MGT-7 (Point VI)'!H57</f>
        <v>0</v>
      </c>
      <c r="I57" s="136">
        <f>'MGT-7 (Point VI)'!I57</f>
        <v>0</v>
      </c>
      <c r="J57" s="136">
        <f>'MGT-7 (Point VI)'!J57</f>
        <v>0</v>
      </c>
    </row>
    <row r="58" spans="1:11" ht="16.149999999999999" customHeight="1">
      <c r="A58" s="120">
        <v>2</v>
      </c>
      <c r="B58" s="301">
        <f>'MGT-7 (Point VI)'!B58</f>
        <v>0</v>
      </c>
      <c r="C58" s="303"/>
      <c r="D58" s="15">
        <f>'MGT-7 (Point VI)'!D58</f>
        <v>0</v>
      </c>
      <c r="E58" s="136">
        <f>'MGT-7 (Point VI)'!E58</f>
        <v>0</v>
      </c>
      <c r="F58" s="136">
        <f>'MGT-7 (Point VI)'!F58</f>
        <v>0</v>
      </c>
      <c r="G58" s="15">
        <f>'MGT-7 (Point VI)'!G58</f>
        <v>0</v>
      </c>
      <c r="H58" s="136">
        <f>'MGT-7 (Point VI)'!H58</f>
        <v>0</v>
      </c>
      <c r="I58" s="136">
        <f>'MGT-7 (Point VI)'!I58</f>
        <v>0</v>
      </c>
      <c r="J58" s="136">
        <f>'MGT-7 (Point VI)'!J58</f>
        <v>0</v>
      </c>
    </row>
    <row r="59" spans="1:11" s="12" customFormat="1">
      <c r="A59" s="120">
        <v>3</v>
      </c>
      <c r="B59" s="301">
        <f>'MGT-7 (Point VI)'!B59</f>
        <v>0</v>
      </c>
      <c r="C59" s="303"/>
      <c r="D59" s="15">
        <f>'MGT-7 (Point VI)'!D59</f>
        <v>0</v>
      </c>
      <c r="E59" s="136">
        <f>'MGT-7 (Point VI)'!E59</f>
        <v>0</v>
      </c>
      <c r="F59" s="136">
        <f>'MGT-7 (Point VI)'!F59</f>
        <v>0</v>
      </c>
      <c r="G59" s="15">
        <f>'MGT-7 (Point VI)'!G59</f>
        <v>0</v>
      </c>
      <c r="H59" s="136">
        <f>'MGT-7 (Point VI)'!H59</f>
        <v>0</v>
      </c>
      <c r="I59" s="136">
        <f>'MGT-7 (Point VI)'!I59</f>
        <v>0</v>
      </c>
      <c r="J59" s="136">
        <f>'MGT-7 (Point VI)'!J59</f>
        <v>0</v>
      </c>
      <c r="K59" s="6"/>
    </row>
    <row r="60" spans="1:11" s="12" customFormat="1" ht="15.75" customHeight="1">
      <c r="A60" s="195"/>
      <c r="B60" s="376" t="s">
        <v>535</v>
      </c>
      <c r="C60" s="376"/>
      <c r="D60" s="194">
        <f t="shared" ref="D60:J60" si="2">SUM(D57:D59)</f>
        <v>0</v>
      </c>
      <c r="E60" s="258">
        <f t="shared" si="2"/>
        <v>0</v>
      </c>
      <c r="F60" s="258">
        <f t="shared" si="2"/>
        <v>0</v>
      </c>
      <c r="G60" s="194">
        <f t="shared" si="2"/>
        <v>0</v>
      </c>
      <c r="H60" s="258">
        <f t="shared" si="2"/>
        <v>0</v>
      </c>
      <c r="I60" s="258">
        <f t="shared" si="2"/>
        <v>0</v>
      </c>
      <c r="J60" s="258">
        <f t="shared" si="2"/>
        <v>0</v>
      </c>
      <c r="K60" s="6"/>
    </row>
    <row r="61" spans="1:11" s="12" customFormat="1" ht="21.75" customHeight="1">
      <c r="A61" s="25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s="12" customFormat="1">
      <c r="A62" s="25" t="s">
        <v>621</v>
      </c>
      <c r="B62" s="47" t="s">
        <v>446</v>
      </c>
      <c r="C62" s="6"/>
      <c r="D62" s="6"/>
      <c r="E62" s="6"/>
      <c r="F62" s="6"/>
      <c r="G62" s="6"/>
      <c r="H62" s="6"/>
      <c r="I62" s="6"/>
      <c r="J62" s="6"/>
      <c r="K62" s="6"/>
    </row>
    <row r="63" spans="1:11" s="12" customFormat="1" ht="16.149999999999999" customHeight="1">
      <c r="A63" s="3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s="12" customFormat="1" ht="36.75" customHeight="1">
      <c r="A64" s="395"/>
      <c r="B64" s="389" t="s">
        <v>655</v>
      </c>
      <c r="C64" s="390"/>
      <c r="D64" s="390"/>
      <c r="E64" s="391"/>
      <c r="F64" s="356" t="s">
        <v>57</v>
      </c>
      <c r="G64" s="367"/>
      <c r="H64" s="356" t="s">
        <v>59</v>
      </c>
      <c r="I64" s="367"/>
    </row>
    <row r="65" spans="1:9" s="12" customFormat="1" ht="47.25">
      <c r="A65" s="395"/>
      <c r="B65" s="392"/>
      <c r="C65" s="393"/>
      <c r="D65" s="393"/>
      <c r="E65" s="394"/>
      <c r="F65" s="187" t="s">
        <v>60</v>
      </c>
      <c r="G65" s="187" t="s">
        <v>61</v>
      </c>
      <c r="H65" s="187" t="s">
        <v>60</v>
      </c>
      <c r="I65" s="111" t="s">
        <v>61</v>
      </c>
    </row>
    <row r="66" spans="1:9" s="12" customFormat="1">
      <c r="A66" s="39"/>
      <c r="B66" s="268" t="s">
        <v>63</v>
      </c>
      <c r="C66" s="268"/>
      <c r="D66" s="268"/>
      <c r="E66" s="268"/>
      <c r="F66" s="15">
        <f>'MGT-7 (Point VI)'!F66</f>
        <v>0</v>
      </c>
      <c r="G66" s="136">
        <f>'MGT-7 (Point VI)'!G66</f>
        <v>0</v>
      </c>
      <c r="H66" s="15">
        <f>'MGT-7 (Point VI)'!H66</f>
        <v>0</v>
      </c>
      <c r="I66" s="136">
        <f>'MGT-7 (Point VI)'!I66</f>
        <v>0</v>
      </c>
    </row>
    <row r="67" spans="1:9" s="12" customFormat="1" ht="15.75" customHeight="1">
      <c r="A67" s="9"/>
      <c r="B67" s="321" t="s">
        <v>546</v>
      </c>
      <c r="C67" s="321"/>
      <c r="D67" s="321"/>
      <c r="E67" s="321"/>
      <c r="F67" s="15"/>
      <c r="G67" s="136"/>
      <c r="H67" s="15"/>
      <c r="I67" s="136"/>
    </row>
    <row r="68" spans="1:9" s="12" customFormat="1" ht="15.75" customHeight="1">
      <c r="A68" s="9"/>
      <c r="B68" s="368" t="s">
        <v>497</v>
      </c>
      <c r="C68" s="369"/>
      <c r="D68" s="369"/>
      <c r="E68" s="370"/>
      <c r="F68" s="207"/>
      <c r="G68" s="259"/>
      <c r="H68" s="207"/>
      <c r="I68" s="258"/>
    </row>
    <row r="69" spans="1:9" s="12" customFormat="1" ht="15.75" customHeight="1">
      <c r="A69" s="9"/>
      <c r="B69" s="192" t="s">
        <v>537</v>
      </c>
      <c r="C69" s="373" t="s">
        <v>538</v>
      </c>
      <c r="D69" s="374"/>
      <c r="E69" s="375"/>
      <c r="F69" s="207"/>
      <c r="G69" s="259"/>
      <c r="H69" s="207"/>
      <c r="I69" s="258"/>
    </row>
    <row r="70" spans="1:9" s="12" customFormat="1" ht="15.75" customHeight="1">
      <c r="A70" s="9"/>
      <c r="B70" s="184">
        <f>'MGT-7 (Point VI)'!B70</f>
        <v>0</v>
      </c>
      <c r="C70" s="322" t="str">
        <f>'MGT-7 (Point VI)'!C70</f>
        <v>Allotment</v>
      </c>
      <c r="D70" s="323"/>
      <c r="E70" s="324"/>
      <c r="F70" s="221">
        <f>'MGT-7 (Point VI)'!F70</f>
        <v>0</v>
      </c>
      <c r="G70" s="260">
        <f>'MGT-7 (Point VI)'!G70</f>
        <v>0</v>
      </c>
      <c r="H70" s="221">
        <f>'MGT-7 (Point VI)'!H70</f>
        <v>0</v>
      </c>
      <c r="I70" s="260">
        <f>'MGT-7 (Point VI)'!I70</f>
        <v>0</v>
      </c>
    </row>
    <row r="71" spans="1:9" s="12" customFormat="1" ht="15.75" customHeight="1">
      <c r="A71" s="9"/>
      <c r="B71" s="184">
        <f>'MGT-7 (Point VI)'!B71</f>
        <v>0</v>
      </c>
      <c r="C71" s="322" t="str">
        <f>'MGT-7 (Point VI)'!C71</f>
        <v>Bonus</v>
      </c>
      <c r="D71" s="323"/>
      <c r="E71" s="324"/>
      <c r="F71" s="221">
        <f>'MGT-7 (Point VI)'!F71</f>
        <v>0</v>
      </c>
      <c r="G71" s="260">
        <f>'MGT-7 (Point VI)'!G71</f>
        <v>0</v>
      </c>
      <c r="H71" s="221">
        <f>'MGT-7 (Point VI)'!H71</f>
        <v>0</v>
      </c>
      <c r="I71" s="260">
        <f>'MGT-7 (Point VI)'!I71</f>
        <v>0</v>
      </c>
    </row>
    <row r="72" spans="1:9" s="12" customFormat="1" ht="15.75" customHeight="1">
      <c r="A72" s="9"/>
      <c r="B72" s="184">
        <f>'MGT-7 (Point VI)'!B72</f>
        <v>0</v>
      </c>
      <c r="C72" s="322" t="str">
        <f>'MGT-7 (Point VI)'!C72</f>
        <v>Sweat</v>
      </c>
      <c r="D72" s="323"/>
      <c r="E72" s="324"/>
      <c r="F72" s="221">
        <f>'MGT-7 (Point VI)'!F72</f>
        <v>0</v>
      </c>
      <c r="G72" s="260">
        <f>'MGT-7 (Point VI)'!G72</f>
        <v>0</v>
      </c>
      <c r="H72" s="221">
        <f>'MGT-7 (Point VI)'!H72</f>
        <v>0</v>
      </c>
      <c r="I72" s="260">
        <f>'MGT-7 (Point VI)'!I72</f>
        <v>0</v>
      </c>
    </row>
    <row r="73" spans="1:9" s="12" customFormat="1" ht="15.75" customHeight="1">
      <c r="A73" s="9"/>
      <c r="B73" s="184">
        <f>'MGT-7 (Point VI)'!B73</f>
        <v>0</v>
      </c>
      <c r="C73" s="322" t="str">
        <f>'MGT-7 (Point VI)'!C73</f>
        <v>Other</v>
      </c>
      <c r="D73" s="323"/>
      <c r="E73" s="324"/>
      <c r="F73" s="221">
        <f>'MGT-7 (Point VI)'!F73</f>
        <v>0</v>
      </c>
      <c r="G73" s="260">
        <f>'MGT-7 (Point VI)'!G73</f>
        <v>0</v>
      </c>
      <c r="H73" s="221">
        <f>'MGT-7 (Point VI)'!H73</f>
        <v>0</v>
      </c>
      <c r="I73" s="260">
        <f>'MGT-7 (Point VI)'!I73</f>
        <v>0</v>
      </c>
    </row>
    <row r="74" spans="1:9" s="12" customFormat="1" ht="15.75" customHeight="1">
      <c r="A74" s="9"/>
      <c r="B74" s="368" t="s">
        <v>539</v>
      </c>
      <c r="C74" s="369"/>
      <c r="D74" s="369"/>
      <c r="E74" s="370"/>
      <c r="F74" s="207"/>
      <c r="G74" s="259"/>
      <c r="H74" s="207"/>
      <c r="I74" s="258"/>
    </row>
    <row r="75" spans="1:9" s="12" customFormat="1" ht="15.75" customHeight="1">
      <c r="A75" s="9"/>
      <c r="B75" s="192" t="s">
        <v>537</v>
      </c>
      <c r="C75" s="373" t="s">
        <v>540</v>
      </c>
      <c r="D75" s="374"/>
      <c r="E75" s="375"/>
      <c r="F75" s="207"/>
      <c r="G75" s="259"/>
      <c r="H75" s="207"/>
      <c r="I75" s="258"/>
    </row>
    <row r="76" spans="1:9" s="12" customFormat="1" ht="15.75" customHeight="1">
      <c r="A76" s="9"/>
      <c r="B76" s="184">
        <f>'MGT-7 (Point VI)'!B76</f>
        <v>0</v>
      </c>
      <c r="C76" s="322" t="str">
        <f>'MGT-7 (Point VI)'!C76</f>
        <v>Transfer</v>
      </c>
      <c r="D76" s="323"/>
      <c r="E76" s="324"/>
      <c r="F76" s="221">
        <f>'MGT-7 (Point VI)'!F76</f>
        <v>0</v>
      </c>
      <c r="G76" s="260">
        <f>'MGT-7 (Point VI)'!G76</f>
        <v>0</v>
      </c>
      <c r="H76" s="221">
        <f>'MGT-7 (Point VI)'!H76</f>
        <v>0</v>
      </c>
      <c r="I76" s="260">
        <f>'MGT-7 (Point VI)'!I76</f>
        <v>0</v>
      </c>
    </row>
    <row r="77" spans="1:9" s="12" customFormat="1" ht="15.75" customHeight="1">
      <c r="A77" s="9"/>
      <c r="B77" s="184">
        <f>'MGT-7 (Point VI)'!B77</f>
        <v>0</v>
      </c>
      <c r="C77" s="322" t="str">
        <f>'MGT-7 (Point VI)'!C77</f>
        <v>Other</v>
      </c>
      <c r="D77" s="323"/>
      <c r="E77" s="324"/>
      <c r="F77" s="221">
        <f>'MGT-7 (Point VI)'!F77</f>
        <v>0</v>
      </c>
      <c r="G77" s="260">
        <f>'MGT-7 (Point VI)'!G77</f>
        <v>0</v>
      </c>
      <c r="H77" s="221">
        <f>'MGT-7 (Point VI)'!H77</f>
        <v>0</v>
      </c>
      <c r="I77" s="260">
        <f>'MGT-7 (Point VI)'!I77</f>
        <v>0</v>
      </c>
    </row>
    <row r="78" spans="1:9" s="12" customFormat="1" ht="15.75" customHeight="1">
      <c r="A78" s="9"/>
      <c r="B78" s="321" t="s">
        <v>62</v>
      </c>
      <c r="C78" s="321"/>
      <c r="D78" s="321"/>
      <c r="E78" s="321"/>
      <c r="F78" s="15">
        <f>F66+SUM(F70:F73)-SUM(F76:F77)</f>
        <v>0</v>
      </c>
      <c r="G78" s="136">
        <f t="shared" ref="G78:I78" si="3">G66+SUM(G70:G73)-SUM(G76:G77)</f>
        <v>0</v>
      </c>
      <c r="H78" s="15">
        <f t="shared" si="3"/>
        <v>0</v>
      </c>
      <c r="I78" s="136">
        <f t="shared" si="3"/>
        <v>0</v>
      </c>
    </row>
    <row r="79" spans="1:9" s="12" customFormat="1" ht="15.75" customHeight="1">
      <c r="A79" s="9"/>
      <c r="B79" s="189"/>
      <c r="C79" s="189"/>
      <c r="D79" s="189"/>
      <c r="E79" s="189"/>
      <c r="G79" s="140"/>
      <c r="H79" s="13"/>
      <c r="I79" s="9"/>
    </row>
    <row r="80" spans="1:9" s="12" customFormat="1" ht="15.75" customHeight="1">
      <c r="A80" s="9"/>
      <c r="B80" s="189"/>
      <c r="C80" s="189"/>
      <c r="D80" s="189"/>
      <c r="E80" s="189"/>
      <c r="G80" s="140"/>
      <c r="H80" s="13"/>
      <c r="I80" s="9"/>
    </row>
    <row r="81" spans="1:9" s="12" customFormat="1" ht="33" customHeight="1">
      <c r="A81" s="9"/>
      <c r="B81" s="389" t="s">
        <v>656</v>
      </c>
      <c r="C81" s="390"/>
      <c r="D81" s="390"/>
      <c r="E81" s="391"/>
      <c r="F81" s="356" t="s">
        <v>57</v>
      </c>
      <c r="G81" s="367"/>
      <c r="H81" s="356" t="s">
        <v>59</v>
      </c>
      <c r="I81" s="367"/>
    </row>
    <row r="82" spans="1:9" s="12" customFormat="1" ht="47.25" customHeight="1">
      <c r="A82" s="9"/>
      <c r="B82" s="392"/>
      <c r="C82" s="393"/>
      <c r="D82" s="393"/>
      <c r="E82" s="394"/>
      <c r="F82" s="187" t="s">
        <v>60</v>
      </c>
      <c r="G82" s="187" t="s">
        <v>61</v>
      </c>
      <c r="H82" s="187" t="s">
        <v>60</v>
      </c>
      <c r="I82" s="187" t="s">
        <v>61</v>
      </c>
    </row>
    <row r="83" spans="1:9" s="12" customFormat="1" ht="15.75" customHeight="1">
      <c r="A83" s="9"/>
      <c r="B83" s="268" t="s">
        <v>63</v>
      </c>
      <c r="C83" s="268"/>
      <c r="D83" s="268"/>
      <c r="E83" s="268"/>
      <c r="F83" s="15">
        <f>'MGT-7 (Point VI)'!F82</f>
        <v>0</v>
      </c>
      <c r="G83" s="136">
        <f>'MGT-7 (Point VI)'!G82</f>
        <v>0</v>
      </c>
      <c r="H83" s="15">
        <f>'MGT-7 (Point VI)'!H82</f>
        <v>0</v>
      </c>
      <c r="I83" s="136">
        <f>'MGT-7 (Point VI)'!I82</f>
        <v>0</v>
      </c>
    </row>
    <row r="84" spans="1:9" s="12" customFormat="1" ht="15.75" customHeight="1">
      <c r="A84" s="9"/>
      <c r="B84" s="321" t="s">
        <v>546</v>
      </c>
      <c r="C84" s="321"/>
      <c r="D84" s="321"/>
      <c r="E84" s="321"/>
      <c r="F84" s="15"/>
      <c r="G84" s="136"/>
      <c r="H84" s="15"/>
      <c r="I84" s="136"/>
    </row>
    <row r="85" spans="1:9" s="12" customFormat="1" ht="15.75" customHeight="1">
      <c r="A85" s="9"/>
      <c r="B85" s="368" t="s">
        <v>497</v>
      </c>
      <c r="C85" s="369"/>
      <c r="D85" s="369"/>
      <c r="E85" s="370"/>
      <c r="F85" s="207"/>
      <c r="G85" s="259"/>
      <c r="H85" s="207"/>
      <c r="I85" s="258"/>
    </row>
    <row r="86" spans="1:9" s="12" customFormat="1" ht="15.75" customHeight="1">
      <c r="A86" s="9"/>
      <c r="B86" s="192" t="s">
        <v>537</v>
      </c>
      <c r="C86" s="373" t="s">
        <v>538</v>
      </c>
      <c r="D86" s="374"/>
      <c r="E86" s="375"/>
      <c r="F86" s="207"/>
      <c r="G86" s="259"/>
      <c r="H86" s="207"/>
      <c r="I86" s="258"/>
    </row>
    <row r="87" spans="1:9" s="12" customFormat="1" ht="15.75" customHeight="1">
      <c r="A87" s="9"/>
      <c r="B87" s="184">
        <f>'MGT-7 (Point VI)'!B86</f>
        <v>0</v>
      </c>
      <c r="C87" s="322" t="str">
        <f>'MGT-7 (Point VI)'!C86</f>
        <v>Allotment</v>
      </c>
      <c r="D87" s="323"/>
      <c r="E87" s="324"/>
      <c r="F87" s="221">
        <f>'MGT-7 (Point VI)'!F86</f>
        <v>0</v>
      </c>
      <c r="G87" s="260">
        <f>'MGT-7 (Point VI)'!G86</f>
        <v>0</v>
      </c>
      <c r="H87" s="221">
        <f>'MGT-7 (Point VI)'!H86</f>
        <v>0</v>
      </c>
      <c r="I87" s="260">
        <f>'MGT-7 (Point VI)'!I86</f>
        <v>0</v>
      </c>
    </row>
    <row r="88" spans="1:9" s="12" customFormat="1" ht="15.75" customHeight="1">
      <c r="A88" s="9"/>
      <c r="B88" s="184">
        <f>'MGT-7 (Point VI)'!B87</f>
        <v>0</v>
      </c>
      <c r="C88" s="322" t="str">
        <f>'MGT-7 (Point VI)'!C87</f>
        <v>Bonus</v>
      </c>
      <c r="D88" s="323"/>
      <c r="E88" s="324"/>
      <c r="F88" s="221">
        <f>'MGT-7 (Point VI)'!F87</f>
        <v>0</v>
      </c>
      <c r="G88" s="260">
        <f>'MGT-7 (Point VI)'!G87</f>
        <v>0</v>
      </c>
      <c r="H88" s="221">
        <f>'MGT-7 (Point VI)'!H87</f>
        <v>0</v>
      </c>
      <c r="I88" s="260">
        <f>'MGT-7 (Point VI)'!I87</f>
        <v>0</v>
      </c>
    </row>
    <row r="89" spans="1:9" s="12" customFormat="1" ht="15.75" customHeight="1">
      <c r="A89" s="9"/>
      <c r="B89" s="184">
        <f>'MGT-7 (Point VI)'!B88</f>
        <v>0</v>
      </c>
      <c r="C89" s="322" t="str">
        <f>'MGT-7 (Point VI)'!C88</f>
        <v>Sweat</v>
      </c>
      <c r="D89" s="323"/>
      <c r="E89" s="324"/>
      <c r="F89" s="221">
        <f>'MGT-7 (Point VI)'!F88</f>
        <v>0</v>
      </c>
      <c r="G89" s="260">
        <f>'MGT-7 (Point VI)'!G88</f>
        <v>0</v>
      </c>
      <c r="H89" s="221">
        <f>'MGT-7 (Point VI)'!H88</f>
        <v>0</v>
      </c>
      <c r="I89" s="260">
        <f>'MGT-7 (Point VI)'!I88</f>
        <v>0</v>
      </c>
    </row>
    <row r="90" spans="1:9" s="12" customFormat="1" ht="15.75" customHeight="1">
      <c r="A90" s="9"/>
      <c r="B90" s="184">
        <f>'MGT-7 (Point VI)'!B89</f>
        <v>0</v>
      </c>
      <c r="C90" s="322" t="str">
        <f>'MGT-7 (Point VI)'!C89</f>
        <v>Other</v>
      </c>
      <c r="D90" s="323"/>
      <c r="E90" s="324"/>
      <c r="F90" s="221">
        <f>'MGT-7 (Point VI)'!F89</f>
        <v>0</v>
      </c>
      <c r="G90" s="260">
        <f>'MGT-7 (Point VI)'!G89</f>
        <v>0</v>
      </c>
      <c r="H90" s="221">
        <f>'MGT-7 (Point VI)'!H89</f>
        <v>0</v>
      </c>
      <c r="I90" s="260">
        <f>'MGT-7 (Point VI)'!I89</f>
        <v>0</v>
      </c>
    </row>
    <row r="91" spans="1:9" s="12" customFormat="1" ht="15.75" customHeight="1">
      <c r="A91" s="9"/>
      <c r="B91" s="368" t="s">
        <v>539</v>
      </c>
      <c r="C91" s="369"/>
      <c r="D91" s="369"/>
      <c r="E91" s="370"/>
      <c r="F91" s="207"/>
      <c r="G91" s="259"/>
      <c r="H91" s="207"/>
      <c r="I91" s="258"/>
    </row>
    <row r="92" spans="1:9" s="12" customFormat="1" ht="15.75" customHeight="1">
      <c r="A92" s="9"/>
      <c r="B92" s="192" t="s">
        <v>537</v>
      </c>
      <c r="C92" s="373" t="s">
        <v>540</v>
      </c>
      <c r="D92" s="374"/>
      <c r="E92" s="375"/>
      <c r="F92" s="207"/>
      <c r="G92" s="259"/>
      <c r="H92" s="207"/>
      <c r="I92" s="258"/>
    </row>
    <row r="93" spans="1:9" s="12" customFormat="1" ht="15.75" customHeight="1">
      <c r="A93" s="9"/>
      <c r="B93" s="184">
        <f>'MGT-7 (Point VI)'!B92</f>
        <v>0</v>
      </c>
      <c r="C93" s="322" t="str">
        <f>'MGT-7 (Point VI)'!C92</f>
        <v>Transfer</v>
      </c>
      <c r="D93" s="323"/>
      <c r="E93" s="324"/>
      <c r="F93" s="221">
        <f>'MGT-7 (Point VI)'!F92</f>
        <v>0</v>
      </c>
      <c r="G93" s="260">
        <f>'MGT-7 (Point VI)'!G92</f>
        <v>0</v>
      </c>
      <c r="H93" s="221">
        <f>'MGT-7 (Point VI)'!H92</f>
        <v>0</v>
      </c>
      <c r="I93" s="260">
        <f>'MGT-7 (Point VI)'!I92</f>
        <v>0</v>
      </c>
    </row>
    <row r="94" spans="1:9" s="12" customFormat="1" ht="15.75" customHeight="1">
      <c r="A94" s="9"/>
      <c r="B94" s="184">
        <f>'MGT-7 (Point VI)'!B93</f>
        <v>0</v>
      </c>
      <c r="C94" s="322" t="str">
        <f>'MGT-7 (Point VI)'!C93</f>
        <v>Other</v>
      </c>
      <c r="D94" s="323"/>
      <c r="E94" s="324"/>
      <c r="F94" s="221">
        <f>'MGT-7 (Point VI)'!F93</f>
        <v>0</v>
      </c>
      <c r="G94" s="260">
        <f>'MGT-7 (Point VI)'!G93</f>
        <v>0</v>
      </c>
      <c r="H94" s="221">
        <f>'MGT-7 (Point VI)'!H93</f>
        <v>0</v>
      </c>
      <c r="I94" s="260">
        <f>'MGT-7 (Point VI)'!I93</f>
        <v>0</v>
      </c>
    </row>
    <row r="95" spans="1:9" s="12" customFormat="1" ht="15.75" customHeight="1">
      <c r="A95" s="9"/>
      <c r="B95" s="321" t="s">
        <v>62</v>
      </c>
      <c r="C95" s="321"/>
      <c r="D95" s="321"/>
      <c r="E95" s="321"/>
      <c r="F95" s="15">
        <f>F83+SUM(F87:F90)-SUM(F93:F94)</f>
        <v>0</v>
      </c>
      <c r="G95" s="136">
        <f t="shared" ref="G95" si="4">G83+SUM(G87:G90)-SUM(G93:G94)</f>
        <v>0</v>
      </c>
      <c r="H95" s="15">
        <f t="shared" ref="H95" si="5">H83+SUM(H87:H90)-SUM(H93:H94)</f>
        <v>0</v>
      </c>
      <c r="I95" s="136">
        <f t="shared" ref="I95" si="6">I83+SUM(I87:I90)-SUM(I93:I94)</f>
        <v>0</v>
      </c>
    </row>
    <row r="96" spans="1:9" s="12" customFormat="1" ht="15.75" customHeight="1">
      <c r="A96" s="9"/>
      <c r="B96" s="189"/>
      <c r="C96" s="189"/>
      <c r="D96" s="189"/>
      <c r="E96" s="189"/>
      <c r="G96" s="140"/>
      <c r="H96" s="13"/>
      <c r="I96" s="9"/>
    </row>
    <row r="97" spans="1:10" s="12" customFormat="1">
      <c r="A97" s="9"/>
      <c r="B97" s="9"/>
      <c r="D97" s="9"/>
      <c r="E97" s="9"/>
      <c r="F97" s="9"/>
      <c r="G97" s="9"/>
      <c r="H97" s="9"/>
      <c r="I97" s="9"/>
      <c r="J97" s="9"/>
    </row>
    <row r="98" spans="1:10" s="12" customFormat="1">
      <c r="A98" s="25" t="s">
        <v>622</v>
      </c>
      <c r="B98" s="48" t="s">
        <v>444</v>
      </c>
      <c r="D98" s="9"/>
      <c r="E98" s="9"/>
      <c r="F98" s="9"/>
      <c r="G98" s="9"/>
      <c r="H98" s="9"/>
      <c r="I98" s="9"/>
      <c r="J98" s="9"/>
    </row>
    <row r="99" spans="1:10" s="12" customFormat="1" ht="15" customHeight="1">
      <c r="A99" s="9"/>
      <c r="B99" s="9"/>
      <c r="D99" s="9"/>
      <c r="E99" s="9"/>
      <c r="F99" s="9"/>
      <c r="G99" s="9"/>
      <c r="H99" s="9"/>
      <c r="I99" s="9"/>
      <c r="J99" s="9"/>
    </row>
    <row r="100" spans="1:10" s="12" customFormat="1" ht="39" customHeight="1">
      <c r="A100" s="9"/>
      <c r="B100" s="396" t="s">
        <v>549</v>
      </c>
      <c r="C100" s="397"/>
      <c r="D100" s="397"/>
      <c r="E100" s="398"/>
      <c r="F100" s="356" t="s">
        <v>57</v>
      </c>
      <c r="G100" s="367"/>
      <c r="H100" s="356" t="s">
        <v>59</v>
      </c>
      <c r="I100" s="367"/>
      <c r="J100" s="9"/>
    </row>
    <row r="101" spans="1:10" s="12" customFormat="1" ht="45.75" customHeight="1">
      <c r="A101" s="9"/>
      <c r="B101" s="399"/>
      <c r="C101" s="400"/>
      <c r="D101" s="400"/>
      <c r="E101" s="401"/>
      <c r="F101" s="187" t="s">
        <v>60</v>
      </c>
      <c r="G101" s="187" t="s">
        <v>61</v>
      </c>
      <c r="H101" s="215" t="s">
        <v>60</v>
      </c>
      <c r="I101" s="187" t="s">
        <v>61</v>
      </c>
      <c r="J101" s="9"/>
    </row>
    <row r="102" spans="1:10" s="12" customFormat="1" ht="15" customHeight="1">
      <c r="A102" s="9"/>
      <c r="B102" s="268" t="s">
        <v>63</v>
      </c>
      <c r="C102" s="268"/>
      <c r="D102" s="268"/>
      <c r="E102" s="268"/>
      <c r="F102" s="15">
        <f>'MGT-7 (Point VI)'!F101</f>
        <v>0</v>
      </c>
      <c r="G102" s="136">
        <f>'MGT-7 (Point VI)'!G101</f>
        <v>0</v>
      </c>
      <c r="H102" s="15">
        <f>'MGT-7 (Point VI)'!H101</f>
        <v>0</v>
      </c>
      <c r="I102" s="136">
        <f>'MGT-7 (Point VI)'!I101</f>
        <v>0</v>
      </c>
      <c r="J102" s="9"/>
    </row>
    <row r="103" spans="1:10" s="12" customFormat="1" ht="15" customHeight="1">
      <c r="A103" s="9"/>
      <c r="B103" s="321" t="s">
        <v>546</v>
      </c>
      <c r="C103" s="321"/>
      <c r="D103" s="321"/>
      <c r="E103" s="321"/>
      <c r="F103" s="15"/>
      <c r="G103" s="136"/>
      <c r="H103" s="15"/>
      <c r="I103" s="136"/>
      <c r="J103" s="9"/>
    </row>
    <row r="104" spans="1:10" s="12" customFormat="1" ht="15" customHeight="1">
      <c r="A104" s="9"/>
      <c r="B104" s="368" t="s">
        <v>497</v>
      </c>
      <c r="C104" s="369"/>
      <c r="D104" s="369"/>
      <c r="E104" s="370"/>
      <c r="F104" s="207"/>
      <c r="G104" s="259"/>
      <c r="H104" s="207"/>
      <c r="I104" s="258"/>
      <c r="J104" s="9"/>
    </row>
    <row r="105" spans="1:10" s="12" customFormat="1" ht="15" customHeight="1">
      <c r="A105" s="9"/>
      <c r="B105" s="192" t="s">
        <v>537</v>
      </c>
      <c r="C105" s="373" t="s">
        <v>538</v>
      </c>
      <c r="D105" s="374"/>
      <c r="E105" s="375"/>
      <c r="F105" s="207"/>
      <c r="G105" s="259"/>
      <c r="H105" s="207"/>
      <c r="I105" s="258"/>
      <c r="J105" s="9"/>
    </row>
    <row r="106" spans="1:10" s="12" customFormat="1" ht="15" customHeight="1">
      <c r="A106" s="9"/>
      <c r="B106" s="184">
        <f>'MGT-7 (Point VI)'!B105</f>
        <v>0</v>
      </c>
      <c r="C106" s="322" t="str">
        <f>'MGT-7 (Point VI)'!C105</f>
        <v>Allotment</v>
      </c>
      <c r="D106" s="323"/>
      <c r="E106" s="324"/>
      <c r="F106" s="221">
        <f>'MGT-7 (Point VI)'!F105</f>
        <v>0</v>
      </c>
      <c r="G106" s="260">
        <f>'MGT-7 (Point VI)'!G105</f>
        <v>0</v>
      </c>
      <c r="H106" s="221">
        <f>'MGT-7 (Point VI)'!H105</f>
        <v>0</v>
      </c>
      <c r="I106" s="260">
        <f>'MGT-7 (Point VI)'!I105</f>
        <v>0</v>
      </c>
      <c r="J106" s="9"/>
    </row>
    <row r="107" spans="1:10" s="12" customFormat="1" ht="15" customHeight="1">
      <c r="A107" s="9"/>
      <c r="B107" s="184">
        <f>'MGT-7 (Point VI)'!B106</f>
        <v>0</v>
      </c>
      <c r="C107" s="322" t="str">
        <f>'MGT-7 (Point VI)'!C106</f>
        <v>Bonus</v>
      </c>
      <c r="D107" s="323"/>
      <c r="E107" s="324"/>
      <c r="F107" s="221">
        <f>'MGT-7 (Point VI)'!F106</f>
        <v>0</v>
      </c>
      <c r="G107" s="260">
        <f>'MGT-7 (Point VI)'!G106</f>
        <v>0</v>
      </c>
      <c r="H107" s="221">
        <f>'MGT-7 (Point VI)'!H106</f>
        <v>0</v>
      </c>
      <c r="I107" s="260">
        <f>'MGT-7 (Point VI)'!I106</f>
        <v>0</v>
      </c>
      <c r="J107" s="9"/>
    </row>
    <row r="108" spans="1:10" s="12" customFormat="1" ht="15" customHeight="1">
      <c r="A108" s="9"/>
      <c r="B108" s="184">
        <f>'MGT-7 (Point VI)'!B107</f>
        <v>0</v>
      </c>
      <c r="C108" s="322" t="str">
        <f>'MGT-7 (Point VI)'!C107</f>
        <v>Sweat</v>
      </c>
      <c r="D108" s="323"/>
      <c r="E108" s="324"/>
      <c r="F108" s="221">
        <f>'MGT-7 (Point VI)'!F107</f>
        <v>0</v>
      </c>
      <c r="G108" s="260">
        <f>'MGT-7 (Point VI)'!G107</f>
        <v>0</v>
      </c>
      <c r="H108" s="221">
        <f>'MGT-7 (Point VI)'!H107</f>
        <v>0</v>
      </c>
      <c r="I108" s="260">
        <f>'MGT-7 (Point VI)'!I107</f>
        <v>0</v>
      </c>
      <c r="J108" s="9"/>
    </row>
    <row r="109" spans="1:10" s="12" customFormat="1" ht="15" customHeight="1">
      <c r="A109" s="9"/>
      <c r="B109" s="184">
        <f>'MGT-7 (Point VI)'!B108</f>
        <v>0</v>
      </c>
      <c r="C109" s="322" t="str">
        <f>'MGT-7 (Point VI)'!C108</f>
        <v>Other</v>
      </c>
      <c r="D109" s="323"/>
      <c r="E109" s="324"/>
      <c r="F109" s="221">
        <f>'MGT-7 (Point VI)'!F108</f>
        <v>0</v>
      </c>
      <c r="G109" s="260">
        <f>'MGT-7 (Point VI)'!G108</f>
        <v>0</v>
      </c>
      <c r="H109" s="221">
        <f>'MGT-7 (Point VI)'!H108</f>
        <v>0</v>
      </c>
      <c r="I109" s="260">
        <f>'MGT-7 (Point VI)'!I108</f>
        <v>0</v>
      </c>
      <c r="J109" s="9"/>
    </row>
    <row r="110" spans="1:10" s="12" customFormat="1" ht="15" customHeight="1">
      <c r="A110" s="9"/>
      <c r="B110" s="368" t="s">
        <v>539</v>
      </c>
      <c r="C110" s="369"/>
      <c r="D110" s="369"/>
      <c r="E110" s="370"/>
      <c r="F110" s="207"/>
      <c r="G110" s="259"/>
      <c r="H110" s="207"/>
      <c r="I110" s="258"/>
      <c r="J110" s="9"/>
    </row>
    <row r="111" spans="1:10" s="12" customFormat="1" ht="15" customHeight="1">
      <c r="A111" s="9"/>
      <c r="B111" s="192" t="s">
        <v>537</v>
      </c>
      <c r="C111" s="373" t="s">
        <v>540</v>
      </c>
      <c r="D111" s="374"/>
      <c r="E111" s="375"/>
      <c r="F111" s="207"/>
      <c r="G111" s="259"/>
      <c r="H111" s="207"/>
      <c r="I111" s="258"/>
      <c r="J111" s="9"/>
    </row>
    <row r="112" spans="1:10" s="12" customFormat="1" ht="15" customHeight="1">
      <c r="A112" s="9"/>
      <c r="B112" s="184">
        <f>'MGT-7 (Point VI)'!B111</f>
        <v>0</v>
      </c>
      <c r="C112" s="322" t="str">
        <f>'MGT-7 (Point VI)'!C111</f>
        <v>Transfer</v>
      </c>
      <c r="D112" s="323"/>
      <c r="E112" s="324"/>
      <c r="F112" s="221">
        <f>'MGT-7 (Point VI)'!F111</f>
        <v>0</v>
      </c>
      <c r="G112" s="260">
        <f>'MGT-7 (Point VI)'!G111</f>
        <v>0</v>
      </c>
      <c r="H112" s="221">
        <f>'MGT-7 (Point VI)'!H111</f>
        <v>0</v>
      </c>
      <c r="I112" s="260">
        <f>'MGT-7 (Point VI)'!I111</f>
        <v>0</v>
      </c>
      <c r="J112" s="9"/>
    </row>
    <row r="113" spans="1:10" s="12" customFormat="1" ht="15" customHeight="1">
      <c r="A113" s="9"/>
      <c r="B113" s="184">
        <f>'MGT-7 (Point VI)'!B112</f>
        <v>0</v>
      </c>
      <c r="C113" s="322" t="str">
        <f>'MGT-7 (Point VI)'!C112</f>
        <v>Other</v>
      </c>
      <c r="D113" s="323"/>
      <c r="E113" s="324"/>
      <c r="F113" s="221">
        <f>'MGT-7 (Point VI)'!F112</f>
        <v>0</v>
      </c>
      <c r="G113" s="260">
        <f>'MGT-7 (Point VI)'!G112</f>
        <v>0</v>
      </c>
      <c r="H113" s="221">
        <f>'MGT-7 (Point VI)'!H112</f>
        <v>0</v>
      </c>
      <c r="I113" s="260">
        <f>'MGT-7 (Point VI)'!I112</f>
        <v>0</v>
      </c>
      <c r="J113" s="9"/>
    </row>
    <row r="114" spans="1:10" s="12" customFormat="1" ht="15" customHeight="1">
      <c r="A114" s="9"/>
      <c r="B114" s="321" t="s">
        <v>213</v>
      </c>
      <c r="C114" s="321"/>
      <c r="D114" s="321"/>
      <c r="E114" s="321"/>
      <c r="F114" s="15">
        <f>F102+SUM(F106:F109)-SUM(F112:F113)</f>
        <v>0</v>
      </c>
      <c r="G114" s="136">
        <f t="shared" ref="G114" si="7">G102+SUM(G106:G109)-SUM(G112:G113)</f>
        <v>0</v>
      </c>
      <c r="H114" s="15">
        <f t="shared" ref="H114" si="8">H102+SUM(H106:H109)-SUM(H112:H113)</f>
        <v>0</v>
      </c>
      <c r="I114" s="136">
        <f t="shared" ref="I114" si="9">I102+SUM(I106:I109)-SUM(I112:I113)</f>
        <v>0</v>
      </c>
      <c r="J114" s="9"/>
    </row>
    <row r="115" spans="1:10" s="12" customFormat="1" ht="15" customHeight="1">
      <c r="A115" s="9"/>
      <c r="B115" s="9"/>
      <c r="D115" s="9"/>
      <c r="E115" s="9"/>
      <c r="F115" s="9"/>
      <c r="G115" s="9"/>
      <c r="H115" s="9"/>
      <c r="I115" s="9"/>
      <c r="J115" s="9"/>
    </row>
    <row r="116" spans="1:10" s="141" customFormat="1" ht="47.25" customHeight="1">
      <c r="A116" s="395"/>
      <c r="B116" s="396" t="s">
        <v>550</v>
      </c>
      <c r="C116" s="397"/>
      <c r="D116" s="397"/>
      <c r="E116" s="398"/>
      <c r="F116" s="356" t="s">
        <v>57</v>
      </c>
      <c r="G116" s="367"/>
      <c r="H116" s="356" t="s">
        <v>59</v>
      </c>
      <c r="I116" s="367"/>
    </row>
    <row r="117" spans="1:10" s="141" customFormat="1" ht="47.25">
      <c r="A117" s="395"/>
      <c r="B117" s="399"/>
      <c r="C117" s="400"/>
      <c r="D117" s="400"/>
      <c r="E117" s="401"/>
      <c r="F117" s="187" t="s">
        <v>60</v>
      </c>
      <c r="G117" s="187" t="s">
        <v>61</v>
      </c>
      <c r="H117" s="215" t="s">
        <v>60</v>
      </c>
      <c r="I117" s="187" t="s">
        <v>61</v>
      </c>
    </row>
    <row r="118" spans="1:10" s="12" customFormat="1">
      <c r="A118" s="39"/>
      <c r="B118" s="268" t="s">
        <v>63</v>
      </c>
      <c r="C118" s="268"/>
      <c r="D118" s="268"/>
      <c r="E118" s="268"/>
      <c r="F118" s="15">
        <f>'MGT-7 (Point VI)'!F117</f>
        <v>0</v>
      </c>
      <c r="G118" s="136">
        <f>'MGT-7 (Point VI)'!G117</f>
        <v>0</v>
      </c>
      <c r="H118" s="15">
        <f>'MGT-7 (Point VI)'!H117</f>
        <v>0</v>
      </c>
      <c r="I118" s="136">
        <f>'MGT-7 (Point VI)'!I117</f>
        <v>0</v>
      </c>
    </row>
    <row r="119" spans="1:10" s="12" customFormat="1" ht="15.75" customHeight="1">
      <c r="A119" s="39"/>
      <c r="B119" s="321" t="s">
        <v>546</v>
      </c>
      <c r="C119" s="321"/>
      <c r="D119" s="321"/>
      <c r="E119" s="321"/>
      <c r="F119" s="15"/>
      <c r="G119" s="136"/>
      <c r="H119" s="15"/>
      <c r="I119" s="136"/>
    </row>
    <row r="120" spans="1:10" s="12" customFormat="1">
      <c r="A120" s="39"/>
      <c r="B120" s="368" t="s">
        <v>497</v>
      </c>
      <c r="C120" s="369"/>
      <c r="D120" s="369"/>
      <c r="E120" s="370"/>
      <c r="F120" s="207"/>
      <c r="G120" s="259"/>
      <c r="H120" s="207"/>
      <c r="I120" s="258"/>
    </row>
    <row r="121" spans="1:10" s="12" customFormat="1" ht="15.75" customHeight="1">
      <c r="A121" s="39"/>
      <c r="B121" s="192" t="s">
        <v>537</v>
      </c>
      <c r="C121" s="373" t="s">
        <v>538</v>
      </c>
      <c r="D121" s="374"/>
      <c r="E121" s="375"/>
      <c r="F121" s="207"/>
      <c r="G121" s="259"/>
      <c r="H121" s="207"/>
      <c r="I121" s="258"/>
    </row>
    <row r="122" spans="1:10" s="12" customFormat="1">
      <c r="A122" s="39"/>
      <c r="B122" s="184">
        <f>'MGT-7 (Point VI)'!B121</f>
        <v>0</v>
      </c>
      <c r="C122" s="322" t="str">
        <f>'MGT-7 (Point VI)'!C121</f>
        <v>Allotment</v>
      </c>
      <c r="D122" s="323"/>
      <c r="E122" s="324"/>
      <c r="F122" s="221">
        <f>'MGT-7 (Point VI)'!F121</f>
        <v>0</v>
      </c>
      <c r="G122" s="260">
        <f>'MGT-7 (Point VI)'!G121</f>
        <v>0</v>
      </c>
      <c r="H122" s="221">
        <f>'MGT-7 (Point VI)'!H121</f>
        <v>0</v>
      </c>
      <c r="I122" s="260">
        <f>'MGT-7 (Point VI)'!I121</f>
        <v>0</v>
      </c>
    </row>
    <row r="123" spans="1:10" s="12" customFormat="1">
      <c r="A123" s="39"/>
      <c r="B123" s="184">
        <f>'MGT-7 (Point VI)'!B122</f>
        <v>0</v>
      </c>
      <c r="C123" s="322" t="str">
        <f>'MGT-7 (Point VI)'!C122</f>
        <v>Bonus</v>
      </c>
      <c r="D123" s="323"/>
      <c r="E123" s="324"/>
      <c r="F123" s="221">
        <f>'MGT-7 (Point VI)'!F122</f>
        <v>0</v>
      </c>
      <c r="G123" s="260">
        <f>'MGT-7 (Point VI)'!G122</f>
        <v>0</v>
      </c>
      <c r="H123" s="221">
        <f>'MGT-7 (Point VI)'!H122</f>
        <v>0</v>
      </c>
      <c r="I123" s="260">
        <f>'MGT-7 (Point VI)'!I122</f>
        <v>0</v>
      </c>
    </row>
    <row r="124" spans="1:10" s="12" customFormat="1">
      <c r="A124" s="39"/>
      <c r="B124" s="184">
        <f>'MGT-7 (Point VI)'!B123</f>
        <v>0</v>
      </c>
      <c r="C124" s="322" t="str">
        <f>'MGT-7 (Point VI)'!C123</f>
        <v>Sweat</v>
      </c>
      <c r="D124" s="323"/>
      <c r="E124" s="324"/>
      <c r="F124" s="221">
        <f>'MGT-7 (Point VI)'!F123</f>
        <v>0</v>
      </c>
      <c r="G124" s="260">
        <f>'MGT-7 (Point VI)'!G123</f>
        <v>0</v>
      </c>
      <c r="H124" s="221">
        <f>'MGT-7 (Point VI)'!H123</f>
        <v>0</v>
      </c>
      <c r="I124" s="260">
        <f>'MGT-7 (Point VI)'!I123</f>
        <v>0</v>
      </c>
    </row>
    <row r="125" spans="1:10" s="12" customFormat="1">
      <c r="A125" s="39"/>
      <c r="B125" s="184">
        <f>'MGT-7 (Point VI)'!B124</f>
        <v>0</v>
      </c>
      <c r="C125" s="322" t="str">
        <f>'MGT-7 (Point VI)'!C124</f>
        <v>Other</v>
      </c>
      <c r="D125" s="323"/>
      <c r="E125" s="324"/>
      <c r="F125" s="221">
        <f>'MGT-7 (Point VI)'!F124</f>
        <v>0</v>
      </c>
      <c r="G125" s="260">
        <f>'MGT-7 (Point VI)'!G124</f>
        <v>0</v>
      </c>
      <c r="H125" s="221">
        <f>'MGT-7 (Point VI)'!H124</f>
        <v>0</v>
      </c>
      <c r="I125" s="260">
        <f>'MGT-7 (Point VI)'!I124</f>
        <v>0</v>
      </c>
    </row>
    <row r="126" spans="1:10" s="12" customFormat="1">
      <c r="A126" s="39"/>
      <c r="B126" s="368" t="s">
        <v>539</v>
      </c>
      <c r="C126" s="369"/>
      <c r="D126" s="369"/>
      <c r="E126" s="370"/>
      <c r="F126" s="207"/>
      <c r="G126" s="259"/>
      <c r="H126" s="207"/>
      <c r="I126" s="258"/>
    </row>
    <row r="127" spans="1:10" s="12" customFormat="1" ht="15.75" customHeight="1">
      <c r="A127" s="39"/>
      <c r="B127" s="192" t="s">
        <v>537</v>
      </c>
      <c r="C127" s="373" t="s">
        <v>540</v>
      </c>
      <c r="D127" s="374"/>
      <c r="E127" s="375"/>
      <c r="F127" s="207"/>
      <c r="G127" s="259"/>
      <c r="H127" s="207"/>
      <c r="I127" s="258"/>
    </row>
    <row r="128" spans="1:10" s="12" customFormat="1">
      <c r="A128" s="39"/>
      <c r="B128" s="184">
        <f>'MGT-7 (Point VI)'!B127</f>
        <v>0</v>
      </c>
      <c r="C128" s="322" t="str">
        <f>'MGT-7 (Point VI)'!C127</f>
        <v>Transfer</v>
      </c>
      <c r="D128" s="323"/>
      <c r="E128" s="324"/>
      <c r="F128" s="221">
        <f>'MGT-7 (Point VI)'!F127</f>
        <v>0</v>
      </c>
      <c r="G128" s="260">
        <f>'MGT-7 (Point VI)'!G127</f>
        <v>0</v>
      </c>
      <c r="H128" s="221">
        <f>'MGT-7 (Point VI)'!H127</f>
        <v>0</v>
      </c>
      <c r="I128" s="260">
        <f>'MGT-7 (Point VI)'!I127</f>
        <v>0</v>
      </c>
    </row>
    <row r="129" spans="1:10" s="12" customFormat="1">
      <c r="A129" s="39"/>
      <c r="B129" s="184">
        <f>'MGT-7 (Point VI)'!B128</f>
        <v>0</v>
      </c>
      <c r="C129" s="322" t="str">
        <f>'MGT-7 (Point VI)'!C128</f>
        <v>Other</v>
      </c>
      <c r="D129" s="323"/>
      <c r="E129" s="324"/>
      <c r="F129" s="221">
        <f>'MGT-7 (Point VI)'!F128</f>
        <v>0</v>
      </c>
      <c r="G129" s="260">
        <f>'MGT-7 (Point VI)'!G128</f>
        <v>0</v>
      </c>
      <c r="H129" s="221">
        <f>'MGT-7 (Point VI)'!H128</f>
        <v>0</v>
      </c>
      <c r="I129" s="260">
        <f>'MGT-7 (Point VI)'!I128</f>
        <v>0</v>
      </c>
    </row>
    <row r="130" spans="1:10" s="12" customFormat="1" ht="19.5" customHeight="1">
      <c r="A130" s="39"/>
      <c r="B130" s="301" t="s">
        <v>213</v>
      </c>
      <c r="C130" s="302"/>
      <c r="D130" s="302"/>
      <c r="E130" s="303"/>
      <c r="F130" s="15">
        <f>F118+SUM(F122:F125)-SUM(F128:F129)</f>
        <v>0</v>
      </c>
      <c r="G130" s="136">
        <f t="shared" ref="G130" si="10">G118+SUM(G122:G125)-SUM(G128:G129)</f>
        <v>0</v>
      </c>
      <c r="H130" s="15">
        <f t="shared" ref="H130" si="11">H118+SUM(H122:H125)-SUM(H128:H129)</f>
        <v>0</v>
      </c>
      <c r="I130" s="136">
        <f t="shared" ref="I130" si="12">I118+SUM(I122:I125)-SUM(I128:I129)</f>
        <v>0</v>
      </c>
    </row>
    <row r="131" spans="1:10" s="12" customFormat="1">
      <c r="A131" s="9"/>
      <c r="B131" s="9"/>
      <c r="D131" s="9"/>
      <c r="E131" s="9"/>
      <c r="F131" s="9"/>
      <c r="G131" s="9"/>
      <c r="H131" s="9"/>
      <c r="I131" s="9"/>
      <c r="J131" s="9"/>
    </row>
    <row r="132" spans="1:10" s="12" customFormat="1">
      <c r="A132" s="25" t="s">
        <v>623</v>
      </c>
      <c r="B132" s="48" t="s">
        <v>450</v>
      </c>
      <c r="D132" s="9"/>
      <c r="E132" s="9"/>
      <c r="F132" s="9"/>
      <c r="G132" s="9"/>
      <c r="H132" s="9"/>
      <c r="I132" s="9"/>
      <c r="J132" s="9"/>
    </row>
    <row r="133" spans="1:10" s="12" customFormat="1">
      <c r="A133" s="25"/>
      <c r="B133" s="9"/>
      <c r="D133" s="9"/>
      <c r="E133" s="9"/>
      <c r="F133" s="9"/>
      <c r="G133" s="9"/>
      <c r="H133" s="9"/>
      <c r="I133" s="9"/>
      <c r="J133" s="9"/>
    </row>
    <row r="134" spans="1:10" s="141" customFormat="1" ht="47.25" customHeight="1">
      <c r="A134" s="395"/>
      <c r="B134" s="311" t="s">
        <v>657</v>
      </c>
      <c r="C134" s="311"/>
      <c r="D134" s="311"/>
      <c r="E134" s="311"/>
      <c r="F134" s="311" t="s">
        <v>57</v>
      </c>
      <c r="G134" s="311"/>
      <c r="H134" s="356" t="s">
        <v>59</v>
      </c>
      <c r="I134" s="367"/>
    </row>
    <row r="135" spans="1:10" s="141" customFormat="1" ht="47.25" customHeight="1">
      <c r="A135" s="395"/>
      <c r="B135" s="311"/>
      <c r="C135" s="311"/>
      <c r="D135" s="311"/>
      <c r="E135" s="311"/>
      <c r="F135" s="187" t="s">
        <v>60</v>
      </c>
      <c r="G135" s="187" t="s">
        <v>61</v>
      </c>
      <c r="H135" s="215" t="s">
        <v>60</v>
      </c>
      <c r="I135" s="187" t="s">
        <v>61</v>
      </c>
    </row>
    <row r="136" spans="1:10" s="12" customFormat="1">
      <c r="A136" s="39"/>
      <c r="B136" s="268" t="s">
        <v>63</v>
      </c>
      <c r="C136" s="268"/>
      <c r="D136" s="268"/>
      <c r="E136" s="268"/>
      <c r="F136" s="15">
        <f>'MGT-7 (Point VI)'!F135</f>
        <v>0</v>
      </c>
      <c r="G136" s="136">
        <f>'MGT-7 (Point VI)'!G135</f>
        <v>0</v>
      </c>
      <c r="H136" s="15">
        <f>'MGT-7 (Point VI)'!H135</f>
        <v>0</v>
      </c>
      <c r="I136" s="136">
        <f>'MGT-7 (Point VI)'!I135</f>
        <v>0</v>
      </c>
    </row>
    <row r="137" spans="1:10" s="12" customFormat="1" ht="15.75" customHeight="1">
      <c r="A137" s="9"/>
      <c r="B137" s="321" t="s">
        <v>546</v>
      </c>
      <c r="C137" s="321"/>
      <c r="D137" s="321"/>
      <c r="E137" s="321"/>
      <c r="F137" s="15"/>
      <c r="G137" s="136"/>
      <c r="H137" s="15"/>
      <c r="I137" s="136"/>
    </row>
    <row r="138" spans="1:10" s="12" customFormat="1">
      <c r="A138" s="9"/>
      <c r="B138" s="368" t="s">
        <v>497</v>
      </c>
      <c r="C138" s="369"/>
      <c r="D138" s="369"/>
      <c r="E138" s="370"/>
      <c r="F138" s="207"/>
      <c r="G138" s="259"/>
      <c r="H138" s="207"/>
      <c r="I138" s="258"/>
    </row>
    <row r="139" spans="1:10" s="12" customFormat="1" ht="15.75" customHeight="1">
      <c r="A139" s="9"/>
      <c r="B139" s="192" t="s">
        <v>537</v>
      </c>
      <c r="C139" s="373" t="s">
        <v>538</v>
      </c>
      <c r="D139" s="374"/>
      <c r="E139" s="375"/>
      <c r="F139" s="207"/>
      <c r="G139" s="259"/>
      <c r="H139" s="207"/>
      <c r="I139" s="258"/>
    </row>
    <row r="140" spans="1:10" s="12" customFormat="1">
      <c r="A140" s="9"/>
      <c r="B140" s="184">
        <f>'MGT-7 (Point VI)'!B139</f>
        <v>0</v>
      </c>
      <c r="C140" s="322" t="str">
        <f>'MGT-7 (Point VI)'!C139</f>
        <v>Allotment</v>
      </c>
      <c r="D140" s="323"/>
      <c r="E140" s="324"/>
      <c r="F140" s="221">
        <f>'MGT-7 (Point VI)'!F139</f>
        <v>0</v>
      </c>
      <c r="G140" s="260">
        <f>'MGT-7 (Point VI)'!G139</f>
        <v>0</v>
      </c>
      <c r="H140" s="221">
        <f>'MGT-7 (Point VI)'!H139</f>
        <v>0</v>
      </c>
      <c r="I140" s="260">
        <f>'MGT-7 (Point VI)'!I139</f>
        <v>0</v>
      </c>
    </row>
    <row r="141" spans="1:10" s="12" customFormat="1">
      <c r="A141" s="9"/>
      <c r="B141" s="184">
        <f>'MGT-7 (Point VI)'!B140</f>
        <v>0</v>
      </c>
      <c r="C141" s="322" t="str">
        <f>'MGT-7 (Point VI)'!C140</f>
        <v>Bonus</v>
      </c>
      <c r="D141" s="323"/>
      <c r="E141" s="324"/>
      <c r="F141" s="221">
        <f>'MGT-7 (Point VI)'!F140</f>
        <v>0</v>
      </c>
      <c r="G141" s="260">
        <f>'MGT-7 (Point VI)'!G140</f>
        <v>0</v>
      </c>
      <c r="H141" s="221">
        <f>'MGT-7 (Point VI)'!H140</f>
        <v>0</v>
      </c>
      <c r="I141" s="260">
        <f>'MGT-7 (Point VI)'!I140</f>
        <v>0</v>
      </c>
    </row>
    <row r="142" spans="1:10" s="12" customFormat="1">
      <c r="A142" s="9"/>
      <c r="B142" s="184">
        <f>'MGT-7 (Point VI)'!B141</f>
        <v>0</v>
      </c>
      <c r="C142" s="322" t="str">
        <f>'MGT-7 (Point VI)'!C141</f>
        <v>Sweat</v>
      </c>
      <c r="D142" s="323"/>
      <c r="E142" s="324"/>
      <c r="F142" s="221">
        <f>'MGT-7 (Point VI)'!F141</f>
        <v>0</v>
      </c>
      <c r="G142" s="260">
        <f>'MGT-7 (Point VI)'!G141</f>
        <v>0</v>
      </c>
      <c r="H142" s="221">
        <f>'MGT-7 (Point VI)'!H141</f>
        <v>0</v>
      </c>
      <c r="I142" s="260">
        <f>'MGT-7 (Point VI)'!I141</f>
        <v>0</v>
      </c>
    </row>
    <row r="143" spans="1:10" s="12" customFormat="1">
      <c r="A143" s="9"/>
      <c r="B143" s="184">
        <f>'MGT-7 (Point VI)'!B142</f>
        <v>0</v>
      </c>
      <c r="C143" s="322" t="str">
        <f>'MGT-7 (Point VI)'!C142</f>
        <v>Other</v>
      </c>
      <c r="D143" s="323"/>
      <c r="E143" s="324"/>
      <c r="F143" s="221">
        <f>'MGT-7 (Point VI)'!F142</f>
        <v>0</v>
      </c>
      <c r="G143" s="260">
        <f>'MGT-7 (Point VI)'!G142</f>
        <v>0</v>
      </c>
      <c r="H143" s="221">
        <f>'MGT-7 (Point VI)'!H142</f>
        <v>0</v>
      </c>
      <c r="I143" s="260">
        <f>'MGT-7 (Point VI)'!I142</f>
        <v>0</v>
      </c>
    </row>
    <row r="144" spans="1:10" s="12" customFormat="1">
      <c r="A144" s="9"/>
      <c r="B144" s="368" t="s">
        <v>539</v>
      </c>
      <c r="C144" s="369"/>
      <c r="D144" s="369"/>
      <c r="E144" s="370"/>
      <c r="F144" s="207"/>
      <c r="G144" s="259"/>
      <c r="H144" s="207"/>
      <c r="I144" s="258"/>
    </row>
    <row r="145" spans="1:9" s="12" customFormat="1" ht="15.75" customHeight="1">
      <c r="A145" s="9"/>
      <c r="B145" s="192" t="s">
        <v>537</v>
      </c>
      <c r="C145" s="373" t="s">
        <v>540</v>
      </c>
      <c r="D145" s="374"/>
      <c r="E145" s="375"/>
      <c r="F145" s="207"/>
      <c r="G145" s="259"/>
      <c r="H145" s="207"/>
      <c r="I145" s="258"/>
    </row>
    <row r="146" spans="1:9" s="12" customFormat="1">
      <c r="A146" s="9"/>
      <c r="B146" s="184">
        <f>'MGT-7 (Point VI)'!B145</f>
        <v>0</v>
      </c>
      <c r="C146" s="322" t="str">
        <f>'MGT-7 (Point VI)'!C145</f>
        <v>Transfer</v>
      </c>
      <c r="D146" s="323"/>
      <c r="E146" s="324"/>
      <c r="F146" s="221">
        <f>'MGT-7 (Point VI)'!F145</f>
        <v>0</v>
      </c>
      <c r="G146" s="260">
        <f>'MGT-7 (Point VI)'!G145</f>
        <v>0</v>
      </c>
      <c r="H146" s="221">
        <f>'MGT-7 (Point VI)'!H145</f>
        <v>0</v>
      </c>
      <c r="I146" s="260">
        <f>'MGT-7 (Point VI)'!I145</f>
        <v>0</v>
      </c>
    </row>
    <row r="147" spans="1:9" s="12" customFormat="1">
      <c r="A147" s="9"/>
      <c r="B147" s="184">
        <f>'MGT-7 (Point VI)'!B146</f>
        <v>0</v>
      </c>
      <c r="C147" s="322" t="str">
        <f>'MGT-7 (Point VI)'!C146</f>
        <v>Other</v>
      </c>
      <c r="D147" s="323"/>
      <c r="E147" s="324"/>
      <c r="F147" s="221">
        <f>'MGT-7 (Point VI)'!F146</f>
        <v>0</v>
      </c>
      <c r="G147" s="260">
        <f>'MGT-7 (Point VI)'!G146</f>
        <v>0</v>
      </c>
      <c r="H147" s="221">
        <f>'MGT-7 (Point VI)'!H146</f>
        <v>0</v>
      </c>
      <c r="I147" s="260">
        <f>'MGT-7 (Point VI)'!I146</f>
        <v>0</v>
      </c>
    </row>
    <row r="148" spans="1:9" s="12" customFormat="1" ht="15.75" customHeight="1">
      <c r="A148" s="9"/>
      <c r="B148" s="321" t="s">
        <v>62</v>
      </c>
      <c r="C148" s="321"/>
      <c r="D148" s="321"/>
      <c r="E148" s="321"/>
      <c r="F148" s="15">
        <f>F136+SUM(F140:F143)-SUM(F146:F147)</f>
        <v>0</v>
      </c>
      <c r="G148" s="136">
        <f t="shared" ref="G148" si="13">G136+SUM(G140:G143)-SUM(G146:G147)</f>
        <v>0</v>
      </c>
      <c r="H148" s="15">
        <f t="shared" ref="H148" si="14">H136+SUM(H140:H143)-SUM(H146:H147)</f>
        <v>0</v>
      </c>
      <c r="I148" s="136">
        <f t="shared" ref="I148" si="15">I136+SUM(I140:I143)-SUM(I146:I147)</f>
        <v>0</v>
      </c>
    </row>
    <row r="149" spans="1:9" s="12" customFormat="1">
      <c r="A149" s="9"/>
      <c r="B149" s="189"/>
      <c r="C149" s="189"/>
      <c r="D149" s="189"/>
      <c r="E149" s="189"/>
      <c r="G149" s="140"/>
      <c r="H149" s="13"/>
      <c r="I149" s="9"/>
    </row>
    <row r="150" spans="1:9" s="141" customFormat="1" ht="47.25" customHeight="1">
      <c r="A150" s="395"/>
      <c r="B150" s="311" t="s">
        <v>658</v>
      </c>
      <c r="C150" s="311"/>
      <c r="D150" s="311"/>
      <c r="E150" s="311"/>
      <c r="F150" s="311" t="s">
        <v>57</v>
      </c>
      <c r="G150" s="311"/>
      <c r="H150" s="356" t="s">
        <v>59</v>
      </c>
      <c r="I150" s="367"/>
    </row>
    <row r="151" spans="1:9" s="141" customFormat="1" ht="47.25" customHeight="1">
      <c r="A151" s="395"/>
      <c r="B151" s="311"/>
      <c r="C151" s="311"/>
      <c r="D151" s="311"/>
      <c r="E151" s="311"/>
      <c r="F151" s="187" t="s">
        <v>60</v>
      </c>
      <c r="G151" s="187" t="s">
        <v>61</v>
      </c>
      <c r="H151" s="215" t="s">
        <v>60</v>
      </c>
      <c r="I151" s="187" t="s">
        <v>61</v>
      </c>
    </row>
    <row r="152" spans="1:9" s="12" customFormat="1">
      <c r="A152" s="39"/>
      <c r="B152" s="268" t="s">
        <v>63</v>
      </c>
      <c r="C152" s="268"/>
      <c r="D152" s="268"/>
      <c r="E152" s="268"/>
      <c r="F152" s="15">
        <f>'MGT-7 (Point VI)'!F151</f>
        <v>0</v>
      </c>
      <c r="G152" s="136">
        <f>'MGT-7 (Point VI)'!G151</f>
        <v>0</v>
      </c>
      <c r="H152" s="15">
        <f>'MGT-7 (Point VI)'!H151</f>
        <v>0</v>
      </c>
      <c r="I152" s="136">
        <f>'MGT-7 (Point VI)'!I151</f>
        <v>0</v>
      </c>
    </row>
    <row r="153" spans="1:9" s="12" customFormat="1" ht="15.75" customHeight="1">
      <c r="A153" s="9"/>
      <c r="B153" s="321" t="s">
        <v>546</v>
      </c>
      <c r="C153" s="321"/>
      <c r="D153" s="321"/>
      <c r="E153" s="321"/>
      <c r="F153" s="15"/>
      <c r="G153" s="136"/>
      <c r="H153" s="15"/>
      <c r="I153" s="136"/>
    </row>
    <row r="154" spans="1:9" s="12" customFormat="1">
      <c r="A154" s="9"/>
      <c r="B154" s="368" t="s">
        <v>497</v>
      </c>
      <c r="C154" s="369"/>
      <c r="D154" s="369"/>
      <c r="E154" s="370"/>
      <c r="F154" s="207"/>
      <c r="G154" s="259"/>
      <c r="H154" s="207"/>
      <c r="I154" s="258"/>
    </row>
    <row r="155" spans="1:9" s="12" customFormat="1" ht="15.75" customHeight="1">
      <c r="A155" s="9"/>
      <c r="B155" s="192" t="s">
        <v>537</v>
      </c>
      <c r="C155" s="373" t="s">
        <v>538</v>
      </c>
      <c r="D155" s="374"/>
      <c r="E155" s="375"/>
      <c r="F155" s="207"/>
      <c r="G155" s="259"/>
      <c r="H155" s="207"/>
      <c r="I155" s="258"/>
    </row>
    <row r="156" spans="1:9" s="12" customFormat="1">
      <c r="A156" s="9"/>
      <c r="B156" s="184">
        <f>'MGT-7 (Point VI)'!B155</f>
        <v>0</v>
      </c>
      <c r="C156" s="322" t="str">
        <f>'MGT-7 (Point VI)'!C155</f>
        <v>Allotment</v>
      </c>
      <c r="D156" s="323"/>
      <c r="E156" s="324"/>
      <c r="F156" s="221">
        <f>'MGT-7 (Point VI)'!F155</f>
        <v>0</v>
      </c>
      <c r="G156" s="260">
        <f>'MGT-7 (Point VI)'!G155</f>
        <v>0</v>
      </c>
      <c r="H156" s="221">
        <f>'MGT-7 (Point VI)'!H155</f>
        <v>0</v>
      </c>
      <c r="I156" s="260">
        <f>'MGT-7 (Point VI)'!I155</f>
        <v>0</v>
      </c>
    </row>
    <row r="157" spans="1:9" s="12" customFormat="1">
      <c r="A157" s="9"/>
      <c r="B157" s="184">
        <f>'MGT-7 (Point VI)'!B156</f>
        <v>0</v>
      </c>
      <c r="C157" s="322" t="str">
        <f>'MGT-7 (Point VI)'!C156</f>
        <v>Bonus</v>
      </c>
      <c r="D157" s="323"/>
      <c r="E157" s="324"/>
      <c r="F157" s="221">
        <f>'MGT-7 (Point VI)'!F156</f>
        <v>0</v>
      </c>
      <c r="G157" s="260">
        <f>'MGT-7 (Point VI)'!G156</f>
        <v>0</v>
      </c>
      <c r="H157" s="221">
        <f>'MGT-7 (Point VI)'!H156</f>
        <v>0</v>
      </c>
      <c r="I157" s="260">
        <f>'MGT-7 (Point VI)'!I156</f>
        <v>0</v>
      </c>
    </row>
    <row r="158" spans="1:9" s="12" customFormat="1">
      <c r="A158" s="9"/>
      <c r="B158" s="184">
        <f>'MGT-7 (Point VI)'!B157</f>
        <v>0</v>
      </c>
      <c r="C158" s="322" t="str">
        <f>'MGT-7 (Point VI)'!C157</f>
        <v>Sweat</v>
      </c>
      <c r="D158" s="323"/>
      <c r="E158" s="324"/>
      <c r="F158" s="221">
        <f>'MGT-7 (Point VI)'!F157</f>
        <v>0</v>
      </c>
      <c r="G158" s="260">
        <f>'MGT-7 (Point VI)'!G157</f>
        <v>0</v>
      </c>
      <c r="H158" s="221">
        <f>'MGT-7 (Point VI)'!H157</f>
        <v>0</v>
      </c>
      <c r="I158" s="260">
        <f>'MGT-7 (Point VI)'!I157</f>
        <v>0</v>
      </c>
    </row>
    <row r="159" spans="1:9" s="12" customFormat="1">
      <c r="A159" s="9"/>
      <c r="B159" s="184">
        <f>'MGT-7 (Point VI)'!B158</f>
        <v>0</v>
      </c>
      <c r="C159" s="322" t="str">
        <f>'MGT-7 (Point VI)'!C158</f>
        <v>Other</v>
      </c>
      <c r="D159" s="323"/>
      <c r="E159" s="324"/>
      <c r="F159" s="221">
        <f>'MGT-7 (Point VI)'!F158</f>
        <v>0</v>
      </c>
      <c r="G159" s="260">
        <f>'MGT-7 (Point VI)'!G158</f>
        <v>0</v>
      </c>
      <c r="H159" s="221">
        <f>'MGT-7 (Point VI)'!H158</f>
        <v>0</v>
      </c>
      <c r="I159" s="260">
        <f>'MGT-7 (Point VI)'!I158</f>
        <v>0</v>
      </c>
    </row>
    <row r="160" spans="1:9" s="12" customFormat="1">
      <c r="A160" s="9"/>
      <c r="B160" s="368" t="s">
        <v>539</v>
      </c>
      <c r="C160" s="369"/>
      <c r="D160" s="369"/>
      <c r="E160" s="370"/>
      <c r="F160" s="207"/>
      <c r="G160" s="259"/>
      <c r="H160" s="207"/>
      <c r="I160" s="258"/>
    </row>
    <row r="161" spans="1:10" s="12" customFormat="1" ht="15.75" customHeight="1">
      <c r="A161" s="9"/>
      <c r="B161" s="192" t="s">
        <v>537</v>
      </c>
      <c r="C161" s="373" t="s">
        <v>540</v>
      </c>
      <c r="D161" s="374"/>
      <c r="E161" s="375"/>
      <c r="F161" s="207"/>
      <c r="G161" s="259"/>
      <c r="H161" s="207"/>
      <c r="I161" s="258"/>
    </row>
    <row r="162" spans="1:10" s="12" customFormat="1">
      <c r="A162" s="9"/>
      <c r="B162" s="184">
        <f>'MGT-7 (Point VI)'!B161</f>
        <v>0</v>
      </c>
      <c r="C162" s="322" t="str">
        <f>'MGT-7 (Point VI)'!C161</f>
        <v>Transfer</v>
      </c>
      <c r="D162" s="323"/>
      <c r="E162" s="324"/>
      <c r="F162" s="221">
        <f>'MGT-7 (Point VI)'!F161</f>
        <v>0</v>
      </c>
      <c r="G162" s="260">
        <f>'MGT-7 (Point VI)'!G161</f>
        <v>0</v>
      </c>
      <c r="H162" s="221">
        <f>'MGT-7 (Point VI)'!H161</f>
        <v>0</v>
      </c>
      <c r="I162" s="260">
        <f>'MGT-7 (Point VI)'!I161</f>
        <v>0</v>
      </c>
    </row>
    <row r="163" spans="1:10" s="12" customFormat="1">
      <c r="A163" s="9"/>
      <c r="B163" s="184">
        <f>'MGT-7 (Point VI)'!B162</f>
        <v>0</v>
      </c>
      <c r="C163" s="322" t="str">
        <f>'MGT-7 (Point VI)'!C162</f>
        <v>Other</v>
      </c>
      <c r="D163" s="323"/>
      <c r="E163" s="324"/>
      <c r="F163" s="221">
        <f>'MGT-7 (Point VI)'!F162</f>
        <v>0</v>
      </c>
      <c r="G163" s="260">
        <f>'MGT-7 (Point VI)'!G162</f>
        <v>0</v>
      </c>
      <c r="H163" s="221">
        <f>'MGT-7 (Point VI)'!H162</f>
        <v>0</v>
      </c>
      <c r="I163" s="260">
        <f>'MGT-7 (Point VI)'!I162</f>
        <v>0</v>
      </c>
    </row>
    <row r="164" spans="1:10" s="12" customFormat="1" ht="15.75" customHeight="1">
      <c r="A164" s="9"/>
      <c r="B164" s="321" t="s">
        <v>62</v>
      </c>
      <c r="C164" s="321"/>
      <c r="D164" s="321"/>
      <c r="E164" s="321"/>
      <c r="F164" s="15">
        <f>F152+SUM(F156:F159)-SUM(F162:F163)</f>
        <v>0</v>
      </c>
      <c r="G164" s="136">
        <f t="shared" ref="G164" si="16">G152+SUM(G156:G159)-SUM(G162:G163)</f>
        <v>0</v>
      </c>
      <c r="H164" s="15">
        <f t="shared" ref="H164" si="17">H152+SUM(H156:H159)-SUM(H162:H163)</f>
        <v>0</v>
      </c>
      <c r="I164" s="136">
        <f t="shared" ref="I164" si="18">I152+SUM(I156:I159)-SUM(I162:I163)</f>
        <v>0</v>
      </c>
    </row>
    <row r="165" spans="1:10" s="12" customFormat="1" ht="15.75" customHeight="1">
      <c r="A165" s="9"/>
      <c r="B165" s="9"/>
      <c r="D165" s="9"/>
      <c r="E165" s="9"/>
      <c r="F165" s="9"/>
      <c r="G165" s="9"/>
      <c r="H165" s="9"/>
      <c r="I165" s="9"/>
    </row>
    <row r="166" spans="1:10" s="12" customFormat="1">
      <c r="A166" s="8" t="s">
        <v>637</v>
      </c>
      <c r="B166" s="23" t="s">
        <v>217</v>
      </c>
      <c r="D166" s="9"/>
      <c r="E166" s="9"/>
      <c r="F166" s="9"/>
      <c r="G166" s="9"/>
      <c r="H166" s="9"/>
      <c r="I166" s="9"/>
      <c r="J166" s="9"/>
    </row>
    <row r="167" spans="1:10" s="12" customFormat="1">
      <c r="A167" s="3"/>
      <c r="B167" s="9"/>
      <c r="D167" s="9"/>
      <c r="E167" s="9"/>
      <c r="F167" s="9"/>
      <c r="G167" s="9"/>
      <c r="H167" s="9"/>
      <c r="I167" s="9"/>
      <c r="J167" s="9"/>
    </row>
    <row r="168" spans="1:10" s="12" customFormat="1">
      <c r="B168" s="8" t="s">
        <v>215</v>
      </c>
      <c r="D168" s="9"/>
      <c r="E168" s="9"/>
      <c r="F168" s="9"/>
      <c r="G168" s="9"/>
      <c r="H168" s="9"/>
      <c r="I168" s="9"/>
      <c r="J168" s="9"/>
    </row>
    <row r="169" spans="1:10" s="12" customFormat="1">
      <c r="A169" s="185"/>
      <c r="B169" s="9"/>
      <c r="D169" s="9"/>
      <c r="E169" s="9"/>
      <c r="F169" s="9"/>
      <c r="G169" s="9"/>
      <c r="H169" s="9"/>
      <c r="I169" s="9"/>
      <c r="J169" s="9"/>
    </row>
    <row r="170" spans="1:10" s="12" customFormat="1" ht="31.5" customHeight="1">
      <c r="A170" s="9"/>
      <c r="B170" s="311" t="s">
        <v>220</v>
      </c>
      <c r="C170" s="311"/>
      <c r="D170" s="191" t="s">
        <v>218</v>
      </c>
      <c r="E170" s="191" t="s">
        <v>219</v>
      </c>
      <c r="F170" s="191" t="s">
        <v>19</v>
      </c>
      <c r="G170" s="191" t="s">
        <v>553</v>
      </c>
    </row>
    <row r="171" spans="1:10" s="12" customFormat="1">
      <c r="A171" s="9"/>
      <c r="B171" s="333" t="s">
        <v>221</v>
      </c>
      <c r="C171" s="334"/>
      <c r="D171" s="146">
        <f>'MGT-7 (Point VI)'!D170</f>
        <v>0</v>
      </c>
      <c r="E171" s="146">
        <f>'MGT-7 (Point VI)'!E170</f>
        <v>0</v>
      </c>
      <c r="F171" s="146">
        <f>'MGT-7 (Point VI)'!F170</f>
        <v>0</v>
      </c>
      <c r="G171" s="148">
        <f>SUM(D171:F171)</f>
        <v>0</v>
      </c>
    </row>
    <row r="172" spans="1:10" s="12" customFormat="1">
      <c r="A172" s="9"/>
      <c r="B172" s="333" t="s">
        <v>222</v>
      </c>
      <c r="C172" s="334"/>
      <c r="D172" s="144">
        <f>'MGT-7 (Point VI)'!D171</f>
        <v>0</v>
      </c>
      <c r="E172" s="144">
        <f>'MGT-7 (Point VI)'!E171</f>
        <v>0</v>
      </c>
      <c r="F172" s="144">
        <f>'MGT-7 (Point VI)'!F171</f>
        <v>0</v>
      </c>
      <c r="G172" s="149">
        <f>SUM(D172:F172)</f>
        <v>0</v>
      </c>
    </row>
    <row r="173" spans="1:10" s="12" customFormat="1">
      <c r="A173" s="9"/>
      <c r="B173" s="333" t="s">
        <v>223</v>
      </c>
      <c r="C173" s="334"/>
      <c r="D173" s="144">
        <f>'MGT-7 (Point VI)'!D172</f>
        <v>0</v>
      </c>
      <c r="E173" s="144">
        <f>'MGT-7 (Point VI)'!E172</f>
        <v>0</v>
      </c>
      <c r="F173" s="144">
        <f>'MGT-7 (Point VI)'!F172</f>
        <v>0</v>
      </c>
      <c r="G173" s="149">
        <f>SUM(D173:F173)</f>
        <v>0</v>
      </c>
    </row>
    <row r="174" spans="1:10" s="12" customFormat="1" ht="15.75" customHeight="1">
      <c r="A174" s="40"/>
      <c r="B174" s="377" t="s">
        <v>20</v>
      </c>
      <c r="C174" s="373"/>
      <c r="D174" s="24">
        <f>SUM(D171:D173)</f>
        <v>0</v>
      </c>
      <c r="E174" s="24">
        <f t="shared" ref="E174:G174" si="19">SUM(E171:E173)</f>
        <v>0</v>
      </c>
      <c r="F174" s="24">
        <f t="shared" si="19"/>
        <v>0</v>
      </c>
      <c r="G174" s="24">
        <f t="shared" si="19"/>
        <v>0</v>
      </c>
    </row>
    <row r="175" spans="1:10" s="12" customFormat="1" ht="30.75" customHeight="1">
      <c r="A175" s="23"/>
      <c r="B175" s="472" t="s">
        <v>224</v>
      </c>
      <c r="C175" s="473"/>
      <c r="D175" s="233" t="s">
        <v>218</v>
      </c>
      <c r="E175" s="187" t="s">
        <v>219</v>
      </c>
      <c r="F175" s="187" t="s">
        <v>19</v>
      </c>
      <c r="G175" s="187" t="s">
        <v>553</v>
      </c>
    </row>
    <row r="176" spans="1:10" s="12" customFormat="1">
      <c r="A176" s="9"/>
      <c r="B176" s="333" t="s">
        <v>225</v>
      </c>
      <c r="C176" s="334"/>
      <c r="D176" s="144">
        <f>'MGT-7 (Point VI)'!D175</f>
        <v>0</v>
      </c>
      <c r="E176" s="144">
        <f>'MGT-7 (Point VI)'!E175</f>
        <v>0</v>
      </c>
      <c r="F176" s="144">
        <f>'MGT-7 (Point VI)'!F175</f>
        <v>0</v>
      </c>
      <c r="G176" s="149">
        <f>SUM(D176:F176)</f>
        <v>0</v>
      </c>
    </row>
    <row r="177" spans="1:11" s="12" customFormat="1">
      <c r="A177" s="9"/>
      <c r="B177" s="333" t="s">
        <v>226</v>
      </c>
      <c r="C177" s="334"/>
      <c r="D177" s="144">
        <f>'MGT-7 (Point VI)'!D176</f>
        <v>0</v>
      </c>
      <c r="E177" s="144">
        <f>'MGT-7 (Point VI)'!E176</f>
        <v>0</v>
      </c>
      <c r="F177" s="144">
        <f>'MGT-7 (Point VI)'!F176</f>
        <v>0</v>
      </c>
      <c r="G177" s="149">
        <f>SUM(D177:F177)</f>
        <v>0</v>
      </c>
    </row>
    <row r="178" spans="1:11" s="12" customFormat="1">
      <c r="A178" s="40"/>
      <c r="B178" s="320" t="s">
        <v>21</v>
      </c>
      <c r="C178" s="378"/>
      <c r="D178" s="24">
        <f>D176-D177</f>
        <v>0</v>
      </c>
      <c r="E178" s="24">
        <f t="shared" ref="E178:G178" si="20">E176-E177</f>
        <v>0</v>
      </c>
      <c r="F178" s="24">
        <f t="shared" si="20"/>
        <v>0</v>
      </c>
      <c r="G178" s="24">
        <f t="shared" si="20"/>
        <v>0</v>
      </c>
    </row>
    <row r="179" spans="1:11" s="12" customFormat="1" ht="30.75" customHeight="1">
      <c r="A179" s="23"/>
      <c r="B179" s="356" t="s">
        <v>227</v>
      </c>
      <c r="C179" s="357"/>
      <c r="D179" s="187" t="s">
        <v>218</v>
      </c>
      <c r="E179" s="187" t="s">
        <v>219</v>
      </c>
      <c r="F179" s="187" t="s">
        <v>19</v>
      </c>
      <c r="G179" s="187" t="s">
        <v>553</v>
      </c>
    </row>
    <row r="180" spans="1:11" s="65" customFormat="1">
      <c r="A180" s="9"/>
      <c r="B180" s="333" t="s">
        <v>221</v>
      </c>
      <c r="C180" s="334"/>
      <c r="D180" s="144">
        <f>'MGT-7 (Point VI)'!D179</f>
        <v>0</v>
      </c>
      <c r="E180" s="144">
        <f>'MGT-7 (Point VI)'!E179</f>
        <v>0</v>
      </c>
      <c r="F180" s="144">
        <f>'MGT-7 (Point VI)'!F179</f>
        <v>0</v>
      </c>
      <c r="G180" s="144">
        <f>'MGT-7 (Point VI)'!G179</f>
        <v>0</v>
      </c>
      <c r="H180" s="12"/>
      <c r="I180" s="12"/>
      <c r="J180" s="12"/>
      <c r="K180" s="12"/>
    </row>
    <row r="181" spans="1:11" s="12" customFormat="1">
      <c r="A181" s="9"/>
      <c r="B181" s="333" t="s">
        <v>222</v>
      </c>
      <c r="C181" s="334"/>
      <c r="D181" s="144">
        <f>'MGT-7 (Point VI)'!D180</f>
        <v>0</v>
      </c>
      <c r="E181" s="144">
        <f>'MGT-7 (Point VI)'!E180</f>
        <v>0</v>
      </c>
      <c r="F181" s="144">
        <f>'MGT-7 (Point VI)'!F180</f>
        <v>0</v>
      </c>
      <c r="G181" s="144">
        <f>'MGT-7 (Point VI)'!G180</f>
        <v>0</v>
      </c>
    </row>
    <row r="182" spans="1:11" s="12" customFormat="1">
      <c r="A182" s="9"/>
      <c r="B182" s="333" t="s">
        <v>223</v>
      </c>
      <c r="C182" s="334"/>
      <c r="D182" s="144">
        <f>'MGT-7 (Point VI)'!D181</f>
        <v>0</v>
      </c>
      <c r="E182" s="144">
        <f>'MGT-7 (Point VI)'!E181</f>
        <v>0</v>
      </c>
      <c r="F182" s="144">
        <f>'MGT-7 (Point VI)'!F181</f>
        <v>0</v>
      </c>
      <c r="G182" s="144">
        <f>'MGT-7 (Point VI)'!G181</f>
        <v>0</v>
      </c>
    </row>
    <row r="183" spans="1:11" s="12" customFormat="1">
      <c r="A183" s="40"/>
      <c r="B183" s="377" t="s">
        <v>20</v>
      </c>
      <c r="C183" s="373"/>
      <c r="D183" s="24">
        <f>SUM(D180:D182)</f>
        <v>0</v>
      </c>
      <c r="E183" s="24">
        <f t="shared" ref="E183:G183" si="21">SUM(E180:E182)</f>
        <v>0</v>
      </c>
      <c r="F183" s="24">
        <f t="shared" si="21"/>
        <v>0</v>
      </c>
      <c r="G183" s="24">
        <f t="shared" si="21"/>
        <v>0</v>
      </c>
    </row>
    <row r="184" spans="1:11" s="12" customFormat="1">
      <c r="A184" s="40"/>
      <c r="B184" s="9"/>
      <c r="D184" s="9"/>
      <c r="E184" s="9"/>
      <c r="F184" s="9"/>
      <c r="G184" s="9"/>
      <c r="H184" s="9"/>
      <c r="I184" s="9"/>
      <c r="J184" s="9"/>
    </row>
    <row r="579" spans="1:11">
      <c r="A579" s="65"/>
      <c r="B579" s="65"/>
      <c r="C579" s="65"/>
      <c r="D579" s="65"/>
      <c r="E579" s="65"/>
      <c r="F579" s="10"/>
      <c r="G579" s="10"/>
      <c r="H579" s="3"/>
      <c r="I579" s="3"/>
      <c r="J579" s="3"/>
      <c r="K579" s="3"/>
    </row>
  </sheetData>
  <mergeCells count="172">
    <mergeCell ref="K5:K6"/>
    <mergeCell ref="A7:B7"/>
    <mergeCell ref="A8:B8"/>
    <mergeCell ref="A9:B9"/>
    <mergeCell ref="A10:B10"/>
    <mergeCell ref="A11:B11"/>
    <mergeCell ref="A12:B12"/>
    <mergeCell ref="A13:B13"/>
    <mergeCell ref="A14:B14"/>
    <mergeCell ref="A5:B6"/>
    <mergeCell ref="C5:F5"/>
    <mergeCell ref="G5:J5"/>
    <mergeCell ref="A21:B21"/>
    <mergeCell ref="A22:B22"/>
    <mergeCell ref="A23:B23"/>
    <mergeCell ref="A24:B24"/>
    <mergeCell ref="A25:B25"/>
    <mergeCell ref="A26:B26"/>
    <mergeCell ref="A15:B15"/>
    <mergeCell ref="A16:B16"/>
    <mergeCell ref="A17:B17"/>
    <mergeCell ref="A18:B18"/>
    <mergeCell ref="A19:B19"/>
    <mergeCell ref="A20:B20"/>
    <mergeCell ref="A33:B33"/>
    <mergeCell ref="A34:B34"/>
    <mergeCell ref="A35:B35"/>
    <mergeCell ref="A36:B36"/>
    <mergeCell ref="A37:B37"/>
    <mergeCell ref="A38:B38"/>
    <mergeCell ref="A27:B27"/>
    <mergeCell ref="A28:B28"/>
    <mergeCell ref="A29:B29"/>
    <mergeCell ref="A30:B30"/>
    <mergeCell ref="A31:B31"/>
    <mergeCell ref="A32:B32"/>
    <mergeCell ref="G55:I55"/>
    <mergeCell ref="J55:J56"/>
    <mergeCell ref="A45:B45"/>
    <mergeCell ref="A46:B46"/>
    <mergeCell ref="A47:B47"/>
    <mergeCell ref="A48:B48"/>
    <mergeCell ref="A49:B49"/>
    <mergeCell ref="A50:B50"/>
    <mergeCell ref="A39:B39"/>
    <mergeCell ref="A40:B40"/>
    <mergeCell ref="A41:B41"/>
    <mergeCell ref="A42:B42"/>
    <mergeCell ref="A43:B43"/>
    <mergeCell ref="A44:B44"/>
    <mergeCell ref="B57:C57"/>
    <mergeCell ref="B58:C58"/>
    <mergeCell ref="B59:C59"/>
    <mergeCell ref="B60:C60"/>
    <mergeCell ref="A64:A65"/>
    <mergeCell ref="B64:E65"/>
    <mergeCell ref="A51:B51"/>
    <mergeCell ref="A55:A56"/>
    <mergeCell ref="B55:C56"/>
    <mergeCell ref="D55:F55"/>
    <mergeCell ref="F81:G81"/>
    <mergeCell ref="H81:I81"/>
    <mergeCell ref="C70:E70"/>
    <mergeCell ref="C71:E71"/>
    <mergeCell ref="C72:E72"/>
    <mergeCell ref="C73:E73"/>
    <mergeCell ref="B74:E74"/>
    <mergeCell ref="C75:E75"/>
    <mergeCell ref="F64:G64"/>
    <mergeCell ref="H64:I64"/>
    <mergeCell ref="B66:E66"/>
    <mergeCell ref="B67:E67"/>
    <mergeCell ref="B68:E68"/>
    <mergeCell ref="C69:E69"/>
    <mergeCell ref="B83:E83"/>
    <mergeCell ref="B84:E84"/>
    <mergeCell ref="B85:E85"/>
    <mergeCell ref="C86:E86"/>
    <mergeCell ref="C87:E87"/>
    <mergeCell ref="C88:E88"/>
    <mergeCell ref="C76:E76"/>
    <mergeCell ref="C77:E77"/>
    <mergeCell ref="B78:E78"/>
    <mergeCell ref="B81:E82"/>
    <mergeCell ref="F100:G100"/>
    <mergeCell ref="H100:I100"/>
    <mergeCell ref="B102:E102"/>
    <mergeCell ref="B103:E103"/>
    <mergeCell ref="C89:E89"/>
    <mergeCell ref="C90:E90"/>
    <mergeCell ref="B91:E91"/>
    <mergeCell ref="C92:E92"/>
    <mergeCell ref="C93:E93"/>
    <mergeCell ref="C94:E94"/>
    <mergeCell ref="A116:A117"/>
    <mergeCell ref="B116:E117"/>
    <mergeCell ref="B104:E104"/>
    <mergeCell ref="C105:E105"/>
    <mergeCell ref="C106:E106"/>
    <mergeCell ref="C107:E107"/>
    <mergeCell ref="C108:E108"/>
    <mergeCell ref="C109:E109"/>
    <mergeCell ref="B95:E95"/>
    <mergeCell ref="B100:E101"/>
    <mergeCell ref="F116:G116"/>
    <mergeCell ref="H116:I116"/>
    <mergeCell ref="B118:E118"/>
    <mergeCell ref="B119:E119"/>
    <mergeCell ref="B120:E120"/>
    <mergeCell ref="C121:E121"/>
    <mergeCell ref="B110:E110"/>
    <mergeCell ref="C111:E111"/>
    <mergeCell ref="C112:E112"/>
    <mergeCell ref="C113:E113"/>
    <mergeCell ref="B114:E114"/>
    <mergeCell ref="C128:E128"/>
    <mergeCell ref="C129:E129"/>
    <mergeCell ref="B130:E130"/>
    <mergeCell ref="A134:A135"/>
    <mergeCell ref="B134:E135"/>
    <mergeCell ref="F134:G134"/>
    <mergeCell ref="C122:E122"/>
    <mergeCell ref="C123:E123"/>
    <mergeCell ref="C124:E124"/>
    <mergeCell ref="C125:E125"/>
    <mergeCell ref="B126:E126"/>
    <mergeCell ref="C127:E127"/>
    <mergeCell ref="F150:G150"/>
    <mergeCell ref="H150:I150"/>
    <mergeCell ref="C141:E141"/>
    <mergeCell ref="C142:E142"/>
    <mergeCell ref="C143:E143"/>
    <mergeCell ref="B144:E144"/>
    <mergeCell ref="C145:E145"/>
    <mergeCell ref="C146:E146"/>
    <mergeCell ref="H134:I134"/>
    <mergeCell ref="B136:E136"/>
    <mergeCell ref="B137:E137"/>
    <mergeCell ref="B138:E138"/>
    <mergeCell ref="C139:E139"/>
    <mergeCell ref="C140:E140"/>
    <mergeCell ref="B152:E152"/>
    <mergeCell ref="B153:E153"/>
    <mergeCell ref="B154:E154"/>
    <mergeCell ref="C155:E155"/>
    <mergeCell ref="C156:E156"/>
    <mergeCell ref="C157:E157"/>
    <mergeCell ref="C147:E147"/>
    <mergeCell ref="B148:E148"/>
    <mergeCell ref="A150:A151"/>
    <mergeCell ref="B150:E151"/>
    <mergeCell ref="B164:E164"/>
    <mergeCell ref="B170:C170"/>
    <mergeCell ref="B171:C171"/>
    <mergeCell ref="B172:C172"/>
    <mergeCell ref="B173:C173"/>
    <mergeCell ref="B174:C174"/>
    <mergeCell ref="C158:E158"/>
    <mergeCell ref="C159:E159"/>
    <mergeCell ref="B160:E160"/>
    <mergeCell ref="C161:E161"/>
    <mergeCell ref="C162:E162"/>
    <mergeCell ref="C163:E163"/>
    <mergeCell ref="B181:C181"/>
    <mergeCell ref="B182:C182"/>
    <mergeCell ref="B183:C183"/>
    <mergeCell ref="B175:C175"/>
    <mergeCell ref="B176:C176"/>
    <mergeCell ref="B177:C177"/>
    <mergeCell ref="B178:C178"/>
    <mergeCell ref="B179:C179"/>
    <mergeCell ref="B180:C180"/>
  </mergeCells>
  <pageMargins left="0.25" right="0.25" top="0.25" bottom="0.25" header="0.45" footer="0.63"/>
  <pageSetup paperSize="9" scale="97" orientation="landscape" r:id="rId1"/>
  <rowBreaks count="4" manualBreakCount="4">
    <brk id="52" max="10" man="1"/>
    <brk id="109" max="10" man="1"/>
    <brk id="137" max="10" man="1"/>
    <brk id="165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T69"/>
  <sheetViews>
    <sheetView view="pageBreakPreview" topLeftCell="B50" zoomScaleSheetLayoutView="100" workbookViewId="0">
      <selection activeCell="D64" sqref="D64"/>
    </sheetView>
  </sheetViews>
  <sheetFormatPr defaultRowHeight="15"/>
  <cols>
    <col min="1" max="1" width="5.7109375" customWidth="1"/>
    <col min="6" max="6" width="9.140625" customWidth="1"/>
    <col min="8" max="8" width="10.5703125" customWidth="1"/>
    <col min="9" max="9" width="10.140625" customWidth="1"/>
    <col min="10" max="10" width="11.5703125" customWidth="1"/>
  </cols>
  <sheetData>
    <row r="1" spans="1:10" ht="15.75">
      <c r="A1" s="8" t="s">
        <v>638</v>
      </c>
      <c r="B1" s="40" t="s">
        <v>402</v>
      </c>
      <c r="C1" s="30"/>
      <c r="D1" s="30"/>
      <c r="E1" s="30"/>
      <c r="F1" s="30"/>
      <c r="G1" s="30"/>
      <c r="H1" s="30"/>
      <c r="I1" s="30"/>
      <c r="J1" s="30"/>
    </row>
    <row r="2" spans="1:10" ht="15.75">
      <c r="A2" s="3"/>
      <c r="B2" s="30"/>
      <c r="C2" s="30"/>
      <c r="D2" s="30"/>
      <c r="E2" s="30"/>
      <c r="F2" s="30"/>
      <c r="G2" s="30"/>
      <c r="H2" s="30"/>
      <c r="I2" s="30"/>
      <c r="J2" s="30"/>
    </row>
    <row r="3" spans="1:10" ht="15.75">
      <c r="A3" s="38" t="s">
        <v>392</v>
      </c>
      <c r="B3" s="45" t="s">
        <v>403</v>
      </c>
      <c r="C3" s="30"/>
      <c r="D3" s="30"/>
      <c r="E3" s="30"/>
      <c r="F3" s="30"/>
      <c r="G3" s="30"/>
      <c r="H3" s="30"/>
      <c r="I3" s="30"/>
      <c r="J3" s="30"/>
    </row>
    <row r="4" spans="1:10" ht="15.75">
      <c r="A4" s="30"/>
      <c r="B4" s="30"/>
      <c r="C4" s="30"/>
      <c r="D4" s="30"/>
      <c r="E4" s="30"/>
      <c r="F4" s="30"/>
      <c r="G4" s="30"/>
      <c r="H4" s="30"/>
      <c r="I4" s="30"/>
      <c r="J4" s="30"/>
    </row>
    <row r="5" spans="1:10" ht="15.75">
      <c r="A5" s="12"/>
      <c r="B5" s="457" t="s">
        <v>73</v>
      </c>
      <c r="C5" s="410" t="s">
        <v>31</v>
      </c>
      <c r="D5" s="411"/>
      <c r="E5" s="412"/>
      <c r="F5" s="454" t="s">
        <v>74</v>
      </c>
      <c r="G5" s="455"/>
      <c r="H5" s="455"/>
      <c r="I5" s="456"/>
      <c r="J5" s="457" t="s">
        <v>404</v>
      </c>
    </row>
    <row r="6" spans="1:10" ht="15.75">
      <c r="A6" s="12"/>
      <c r="B6" s="462"/>
      <c r="C6" s="413"/>
      <c r="D6" s="414"/>
      <c r="E6" s="415"/>
      <c r="F6" s="215" t="s">
        <v>536</v>
      </c>
      <c r="G6" s="215" t="s">
        <v>604</v>
      </c>
      <c r="H6" s="215" t="s">
        <v>605</v>
      </c>
      <c r="I6" s="215" t="s">
        <v>606</v>
      </c>
      <c r="J6" s="458"/>
    </row>
    <row r="7" spans="1:10" ht="15.75">
      <c r="A7" s="12"/>
      <c r="B7" s="442">
        <v>1</v>
      </c>
      <c r="C7" s="332" t="s">
        <v>285</v>
      </c>
      <c r="D7" s="332"/>
      <c r="E7" s="332"/>
      <c r="F7" s="120">
        <f>SUM(F8:F10)</f>
        <v>0</v>
      </c>
      <c r="G7" s="120">
        <f t="shared" ref="G7:I7" si="0">SUM(G8:G10)</f>
        <v>0</v>
      </c>
      <c r="H7" s="120">
        <f t="shared" si="0"/>
        <v>0</v>
      </c>
      <c r="I7" s="120">
        <f t="shared" si="0"/>
        <v>0</v>
      </c>
      <c r="J7" s="120">
        <f>SUM(F7:I7)</f>
        <v>0</v>
      </c>
    </row>
    <row r="8" spans="1:10" ht="54" customHeight="1">
      <c r="A8" s="12"/>
      <c r="B8" s="443"/>
      <c r="C8" s="347" t="s">
        <v>286</v>
      </c>
      <c r="D8" s="347"/>
      <c r="E8" s="347"/>
      <c r="F8" s="120">
        <f>'MGT-7 (Point X to XV)'!F48</f>
        <v>0</v>
      </c>
      <c r="G8" s="120">
        <f>'MGT-7 (Point X to XV)'!G48</f>
        <v>0</v>
      </c>
      <c r="H8" s="120">
        <f>'MGT-7 (Point X to XV)'!H48</f>
        <v>0</v>
      </c>
      <c r="I8" s="120">
        <f>'MGT-7 (Point X to XV)'!I48</f>
        <v>0</v>
      </c>
      <c r="J8" s="120">
        <f t="shared" ref="J8:J18" si="1">SUM(F8:I8)</f>
        <v>0</v>
      </c>
    </row>
    <row r="9" spans="1:10" ht="33" customHeight="1">
      <c r="A9" s="12"/>
      <c r="B9" s="443"/>
      <c r="C9" s="347" t="s">
        <v>293</v>
      </c>
      <c r="D9" s="347"/>
      <c r="E9" s="347"/>
      <c r="F9" s="120">
        <f>'MGT-7 (Point X to XV)'!F49</f>
        <v>0</v>
      </c>
      <c r="G9" s="120">
        <f>'MGT-7 (Point X to XV)'!G49</f>
        <v>0</v>
      </c>
      <c r="H9" s="120">
        <f>'MGT-7 (Point X to XV)'!H49</f>
        <v>0</v>
      </c>
      <c r="I9" s="120">
        <f>'MGT-7 (Point X to XV)'!I49</f>
        <v>0</v>
      </c>
      <c r="J9" s="120">
        <f t="shared" si="1"/>
        <v>0</v>
      </c>
    </row>
    <row r="10" spans="1:10" ht="49.5" customHeight="1">
      <c r="A10" s="12"/>
      <c r="B10" s="444"/>
      <c r="C10" s="347" t="s">
        <v>287</v>
      </c>
      <c r="D10" s="347"/>
      <c r="E10" s="347"/>
      <c r="F10" s="120">
        <f>'MGT-7 (Point X to XV)'!F50</f>
        <v>0</v>
      </c>
      <c r="G10" s="120">
        <f>'MGT-7 (Point X to XV)'!G50</f>
        <v>0</v>
      </c>
      <c r="H10" s="120">
        <f>'MGT-7 (Point X to XV)'!H50</f>
        <v>0</v>
      </c>
      <c r="I10" s="120">
        <f>'MGT-7 (Point X to XV)'!I50</f>
        <v>0</v>
      </c>
      <c r="J10" s="120">
        <f t="shared" si="1"/>
        <v>0</v>
      </c>
    </row>
    <row r="11" spans="1:10" ht="15.75">
      <c r="A11" s="12"/>
      <c r="B11" s="188">
        <v>2</v>
      </c>
      <c r="C11" s="347" t="s">
        <v>32</v>
      </c>
      <c r="D11" s="347"/>
      <c r="E11" s="347"/>
      <c r="F11" s="120">
        <f>'MGT-7 (Point X to XV)'!F51</f>
        <v>0</v>
      </c>
      <c r="G11" s="120">
        <f>'MGT-7 (Point X to XV)'!G51</f>
        <v>0</v>
      </c>
      <c r="H11" s="120">
        <f>'MGT-7 (Point X to XV)'!H51</f>
        <v>0</v>
      </c>
      <c r="I11" s="120">
        <f>'MGT-7 (Point X to XV)'!I51</f>
        <v>0</v>
      </c>
      <c r="J11" s="120">
        <f t="shared" si="1"/>
        <v>0</v>
      </c>
    </row>
    <row r="12" spans="1:10" ht="15.75">
      <c r="A12" s="12"/>
      <c r="B12" s="188">
        <v>3</v>
      </c>
      <c r="C12" s="347" t="s">
        <v>33</v>
      </c>
      <c r="D12" s="347"/>
      <c r="E12" s="347"/>
      <c r="F12" s="120">
        <f>'MGT-7 (Point X to XV)'!F52</f>
        <v>0</v>
      </c>
      <c r="G12" s="120">
        <f>'MGT-7 (Point X to XV)'!G52</f>
        <v>0</v>
      </c>
      <c r="H12" s="120">
        <f>'MGT-7 (Point X to XV)'!H52</f>
        <v>0</v>
      </c>
      <c r="I12" s="120">
        <f>'MGT-7 (Point X to XV)'!I52</f>
        <v>0</v>
      </c>
      <c r="J12" s="120">
        <f t="shared" si="1"/>
        <v>0</v>
      </c>
    </row>
    <row r="13" spans="1:10" ht="15.75">
      <c r="A13" s="12"/>
      <c r="B13" s="188">
        <v>4</v>
      </c>
      <c r="C13" s="301" t="s">
        <v>607</v>
      </c>
      <c r="D13" s="302"/>
      <c r="E13" s="303"/>
      <c r="F13" s="120">
        <f>'MGT-7 (Point X to XV)'!F53</f>
        <v>0</v>
      </c>
      <c r="G13" s="120">
        <f>'MGT-7 (Point X to XV)'!G53</f>
        <v>0</v>
      </c>
      <c r="H13" s="120">
        <f>'MGT-7 (Point X to XV)'!H53</f>
        <v>0</v>
      </c>
      <c r="I13" s="120">
        <f>'MGT-7 (Point X to XV)'!I53</f>
        <v>0</v>
      </c>
      <c r="J13" s="120"/>
    </row>
    <row r="14" spans="1:10" ht="15.75">
      <c r="A14" s="12"/>
      <c r="B14" s="188"/>
      <c r="C14" s="459" t="s">
        <v>295</v>
      </c>
      <c r="D14" s="460"/>
      <c r="E14" s="461"/>
      <c r="F14" s="120">
        <f>'MGT-7 (Point X to XV)'!F54</f>
        <v>0</v>
      </c>
      <c r="G14" s="120">
        <f>'MGT-7 (Point X to XV)'!G54</f>
        <v>0</v>
      </c>
      <c r="H14" s="120">
        <f>'MGT-7 (Point X to XV)'!H54</f>
        <v>0</v>
      </c>
      <c r="I14" s="120">
        <f>'MGT-7 (Point X to XV)'!I54</f>
        <v>0</v>
      </c>
      <c r="J14" s="120">
        <f t="shared" si="1"/>
        <v>0</v>
      </c>
    </row>
    <row r="15" spans="1:10" ht="15.75">
      <c r="A15" s="12"/>
      <c r="B15" s="188"/>
      <c r="C15" s="459" t="s">
        <v>608</v>
      </c>
      <c r="D15" s="460"/>
      <c r="E15" s="461"/>
      <c r="F15" s="120">
        <f>'MGT-7 (Point X to XV)'!F55</f>
        <v>0</v>
      </c>
      <c r="G15" s="120">
        <f>'MGT-7 (Point X to XV)'!G55</f>
        <v>0</v>
      </c>
      <c r="H15" s="120">
        <f>'MGT-7 (Point X to XV)'!H55</f>
        <v>0</v>
      </c>
      <c r="I15" s="120">
        <f>'MGT-7 (Point X to XV)'!I55</f>
        <v>0</v>
      </c>
      <c r="J15" s="120">
        <f t="shared" si="1"/>
        <v>0</v>
      </c>
    </row>
    <row r="16" spans="1:10" ht="15.75">
      <c r="A16" s="12"/>
      <c r="B16" s="188">
        <v>5</v>
      </c>
      <c r="C16" s="360" t="s">
        <v>34</v>
      </c>
      <c r="D16" s="361"/>
      <c r="E16" s="362"/>
      <c r="F16" s="120">
        <f>'MGT-7 (Point X to XV)'!F56</f>
        <v>0</v>
      </c>
      <c r="G16" s="120">
        <f>'MGT-7 (Point X to XV)'!G56</f>
        <v>0</v>
      </c>
      <c r="H16" s="120">
        <f>'MGT-7 (Point X to XV)'!H56</f>
        <v>0</v>
      </c>
      <c r="I16" s="120">
        <f>'MGT-7 (Point X to XV)'!I56</f>
        <v>0</v>
      </c>
      <c r="J16" s="120">
        <f t="shared" si="1"/>
        <v>0</v>
      </c>
    </row>
    <row r="17" spans="1:20" ht="15.75">
      <c r="A17" s="12"/>
      <c r="B17" s="188"/>
      <c r="C17" s="360" t="s">
        <v>35</v>
      </c>
      <c r="D17" s="361"/>
      <c r="E17" s="362"/>
      <c r="F17" s="120">
        <f>F7+F11+F12+F14+F15+F16</f>
        <v>0</v>
      </c>
      <c r="G17" s="120">
        <f t="shared" ref="G17:I17" si="2">G7+G11+G12+G14+G15+G16</f>
        <v>0</v>
      </c>
      <c r="H17" s="120">
        <f t="shared" si="2"/>
        <v>0</v>
      </c>
      <c r="I17" s="120">
        <f t="shared" si="2"/>
        <v>0</v>
      </c>
      <c r="J17" s="120">
        <f t="shared" si="1"/>
        <v>0</v>
      </c>
    </row>
    <row r="18" spans="1:20" ht="15.75">
      <c r="A18" s="12"/>
      <c r="B18" s="188"/>
      <c r="C18" s="188" t="s">
        <v>36</v>
      </c>
      <c r="D18" s="15"/>
      <c r="E18" s="15"/>
      <c r="F18" s="120">
        <f>'MGT-7 (Point X to XV)'!F58</f>
        <v>0</v>
      </c>
      <c r="G18" s="120">
        <f>'MGT-7 (Point X to XV)'!G58</f>
        <v>0</v>
      </c>
      <c r="H18" s="120">
        <f>'MGT-7 (Point X to XV)'!H58</f>
        <v>0</v>
      </c>
      <c r="I18" s="120">
        <f>'MGT-7 (Point X to XV)'!I58</f>
        <v>0</v>
      </c>
      <c r="J18" s="120">
        <f t="shared" si="1"/>
        <v>0</v>
      </c>
    </row>
    <row r="19" spans="1:20" ht="15.75">
      <c r="A19" s="30"/>
      <c r="B19" s="30"/>
      <c r="C19" s="30"/>
      <c r="D19" s="30"/>
      <c r="E19" s="30"/>
      <c r="F19" s="30"/>
      <c r="G19" s="30"/>
      <c r="H19" s="30"/>
      <c r="I19" s="30"/>
      <c r="J19" s="30"/>
    </row>
    <row r="20" spans="1:20" ht="15.75">
      <c r="A20" s="38" t="s">
        <v>394</v>
      </c>
      <c r="B20" s="45" t="s">
        <v>405</v>
      </c>
      <c r="C20" s="30"/>
      <c r="D20" s="30"/>
      <c r="E20" s="30"/>
      <c r="F20" s="30"/>
      <c r="G20" s="30"/>
      <c r="H20" s="30"/>
      <c r="I20" s="30"/>
      <c r="J20" s="30"/>
    </row>
    <row r="21" spans="1:20" ht="15.75">
      <c r="A21" s="30"/>
      <c r="B21" s="30"/>
      <c r="C21" s="30"/>
      <c r="D21" s="30"/>
      <c r="E21" s="30"/>
      <c r="F21" s="30"/>
      <c r="G21" s="30"/>
      <c r="H21" s="30"/>
      <c r="I21" s="30"/>
      <c r="J21" s="30"/>
    </row>
    <row r="22" spans="1:20" ht="15.75">
      <c r="A22" s="3"/>
      <c r="B22" s="457" t="s">
        <v>73</v>
      </c>
      <c r="C22" s="410" t="s">
        <v>31</v>
      </c>
      <c r="D22" s="411"/>
      <c r="E22" s="412"/>
      <c r="F22" s="454" t="s">
        <v>641</v>
      </c>
      <c r="G22" s="455"/>
      <c r="H22" s="455"/>
      <c r="I22" s="456"/>
      <c r="J22" s="457" t="s">
        <v>404</v>
      </c>
    </row>
    <row r="23" spans="1:20" ht="15.75">
      <c r="A23" s="3"/>
      <c r="B23" s="462"/>
      <c r="C23" s="413"/>
      <c r="D23" s="414"/>
      <c r="E23" s="415"/>
      <c r="F23" s="215" t="s">
        <v>536</v>
      </c>
      <c r="G23" s="215" t="s">
        <v>604</v>
      </c>
      <c r="H23" s="215" t="s">
        <v>605</v>
      </c>
      <c r="I23" s="215" t="s">
        <v>606</v>
      </c>
      <c r="J23" s="458"/>
    </row>
    <row r="24" spans="1:20" ht="15.75">
      <c r="A24" s="3"/>
      <c r="B24" s="406">
        <v>1</v>
      </c>
      <c r="C24" s="350" t="s">
        <v>290</v>
      </c>
      <c r="D24" s="350"/>
      <c r="E24" s="350"/>
      <c r="F24" s="188"/>
      <c r="G24" s="188"/>
      <c r="H24" s="188"/>
      <c r="I24" s="188"/>
      <c r="J24" s="188"/>
    </row>
    <row r="25" spans="1:20" ht="31.5" customHeight="1">
      <c r="A25" s="3"/>
      <c r="B25" s="406"/>
      <c r="C25" s="446" t="s">
        <v>288</v>
      </c>
      <c r="D25" s="446"/>
      <c r="E25" s="446"/>
      <c r="F25" s="120">
        <f>'MGT-7 (Point X to XV)'!F65</f>
        <v>0</v>
      </c>
      <c r="G25" s="120">
        <f>'MGT-7 (Point X to XV)'!G65</f>
        <v>0</v>
      </c>
      <c r="H25" s="120">
        <f>'MGT-7 (Point X to XV)'!H65</f>
        <v>0</v>
      </c>
      <c r="I25" s="120">
        <f>'MGT-7 (Point X to XV)'!I65</f>
        <v>0</v>
      </c>
      <c r="J25" s="120">
        <f>SUM(F25:I25)</f>
        <v>0</v>
      </c>
    </row>
    <row r="26" spans="1:20" ht="15.75">
      <c r="A26" s="3"/>
      <c r="B26" s="406"/>
      <c r="C26" s="446" t="s">
        <v>289</v>
      </c>
      <c r="D26" s="446"/>
      <c r="E26" s="446"/>
      <c r="F26" s="120">
        <f>'MGT-7 (Point X to XV)'!F66</f>
        <v>0</v>
      </c>
      <c r="G26" s="120">
        <f>'MGT-7 (Point X to XV)'!G66</f>
        <v>0</v>
      </c>
      <c r="H26" s="120">
        <f>'MGT-7 (Point X to XV)'!H66</f>
        <v>0</v>
      </c>
      <c r="I26" s="120">
        <f>'MGT-7 (Point X to XV)'!I66</f>
        <v>0</v>
      </c>
      <c r="J26" s="120">
        <f t="shared" ref="J26:J28" si="3">SUM(F26:I26)</f>
        <v>0</v>
      </c>
    </row>
    <row r="27" spans="1:20" ht="15.75">
      <c r="A27" s="3"/>
      <c r="B27" s="406"/>
      <c r="C27" s="446" t="s">
        <v>34</v>
      </c>
      <c r="D27" s="446"/>
      <c r="E27" s="446"/>
      <c r="F27" s="120">
        <f>'MGT-7 (Point X to XV)'!F67</f>
        <v>0</v>
      </c>
      <c r="G27" s="120">
        <f>'MGT-7 (Point X to XV)'!G67</f>
        <v>0</v>
      </c>
      <c r="H27" s="120">
        <f>'MGT-7 (Point X to XV)'!H67</f>
        <v>0</v>
      </c>
      <c r="I27" s="120">
        <f>'MGT-7 (Point X to XV)'!I67</f>
        <v>0</v>
      </c>
      <c r="J27" s="120">
        <f t="shared" si="3"/>
        <v>0</v>
      </c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5.75">
      <c r="A28" s="3"/>
      <c r="B28" s="406"/>
      <c r="C28" s="347" t="s">
        <v>37</v>
      </c>
      <c r="D28" s="347"/>
      <c r="E28" s="347"/>
      <c r="F28" s="120">
        <f>SUM(F25:F27)</f>
        <v>0</v>
      </c>
      <c r="G28" s="120">
        <f t="shared" ref="G28:I28" si="4">SUM(G25:G27)</f>
        <v>0</v>
      </c>
      <c r="H28" s="120">
        <f t="shared" si="4"/>
        <v>0</v>
      </c>
      <c r="I28" s="120">
        <f t="shared" si="4"/>
        <v>0</v>
      </c>
      <c r="J28" s="120">
        <f t="shared" si="3"/>
        <v>0</v>
      </c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15.75">
      <c r="A29" s="3"/>
      <c r="B29" s="406">
        <v>2</v>
      </c>
      <c r="C29" s="350" t="s">
        <v>291</v>
      </c>
      <c r="D29" s="350"/>
      <c r="E29" s="350"/>
      <c r="F29" s="120"/>
      <c r="G29" s="120"/>
      <c r="H29" s="120"/>
      <c r="I29" s="120"/>
      <c r="J29" s="120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30" customHeight="1">
      <c r="A30" s="3"/>
      <c r="B30" s="406"/>
      <c r="C30" s="446" t="s">
        <v>288</v>
      </c>
      <c r="D30" s="446"/>
      <c r="E30" s="446"/>
      <c r="F30" s="120">
        <f>'MGT-7 (Point X to XV)'!F70</f>
        <v>0</v>
      </c>
      <c r="G30" s="120">
        <f>'MGT-7 (Point X to XV)'!G70</f>
        <v>0</v>
      </c>
      <c r="H30" s="120">
        <f>'MGT-7 (Point X to XV)'!H70</f>
        <v>0</v>
      </c>
      <c r="I30" s="120">
        <f>'MGT-7 (Point X to XV)'!I70</f>
        <v>0</v>
      </c>
      <c r="J30" s="120">
        <f>SUM(F30:I30)</f>
        <v>0</v>
      </c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5.75">
      <c r="A31" s="3"/>
      <c r="B31" s="406"/>
      <c r="C31" s="446" t="s">
        <v>289</v>
      </c>
      <c r="D31" s="446"/>
      <c r="E31" s="446"/>
      <c r="F31" s="120">
        <f>'MGT-7 (Point X to XV)'!F71</f>
        <v>0</v>
      </c>
      <c r="G31" s="120">
        <f>'MGT-7 (Point X to XV)'!G71</f>
        <v>0</v>
      </c>
      <c r="H31" s="120">
        <f>'MGT-7 (Point X to XV)'!H71</f>
        <v>0</v>
      </c>
      <c r="I31" s="120">
        <f>'MGT-7 (Point X to XV)'!I71</f>
        <v>0</v>
      </c>
      <c r="J31" s="120">
        <f t="shared" ref="J31:J36" si="5">SUM(F31:I31)</f>
        <v>0</v>
      </c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15.75">
      <c r="A32" s="3"/>
      <c r="B32" s="406"/>
      <c r="C32" s="446" t="s">
        <v>34</v>
      </c>
      <c r="D32" s="446"/>
      <c r="E32" s="446"/>
      <c r="F32" s="120">
        <f>'MGT-7 (Point X to XV)'!F72</f>
        <v>0</v>
      </c>
      <c r="G32" s="120">
        <f>'MGT-7 (Point X to XV)'!G72</f>
        <v>0</v>
      </c>
      <c r="H32" s="120">
        <f>'MGT-7 (Point X to XV)'!H72</f>
        <v>0</v>
      </c>
      <c r="I32" s="120">
        <f>'MGT-7 (Point X to XV)'!I72</f>
        <v>0</v>
      </c>
      <c r="J32" s="120">
        <f t="shared" si="5"/>
        <v>0</v>
      </c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5.75">
      <c r="A33" s="3"/>
      <c r="B33" s="206"/>
      <c r="C33" s="347" t="s">
        <v>38</v>
      </c>
      <c r="D33" s="347"/>
      <c r="E33" s="347"/>
      <c r="F33" s="120">
        <f>SUM(F30:F32)</f>
        <v>0</v>
      </c>
      <c r="G33" s="120">
        <f t="shared" ref="G33" si="6">SUM(G30:G32)</f>
        <v>0</v>
      </c>
      <c r="H33" s="120">
        <f t="shared" ref="H33" si="7">SUM(H30:H32)</f>
        <v>0</v>
      </c>
      <c r="I33" s="120">
        <f t="shared" ref="I33" si="8">SUM(I30:I32)</f>
        <v>0</v>
      </c>
      <c r="J33" s="120">
        <f t="shared" si="5"/>
        <v>0</v>
      </c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15.75">
      <c r="A34" s="3"/>
      <c r="B34" s="206"/>
      <c r="C34" s="347" t="s">
        <v>39</v>
      </c>
      <c r="D34" s="347"/>
      <c r="E34" s="347"/>
      <c r="F34" s="120">
        <f>F28+F33</f>
        <v>0</v>
      </c>
      <c r="G34" s="120">
        <f t="shared" ref="G34:J34" si="9">G28+G33</f>
        <v>0</v>
      </c>
      <c r="H34" s="120">
        <f t="shared" si="9"/>
        <v>0</v>
      </c>
      <c r="I34" s="120">
        <f t="shared" si="9"/>
        <v>0</v>
      </c>
      <c r="J34" s="120">
        <f t="shared" si="9"/>
        <v>0</v>
      </c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15.75">
      <c r="A35" s="3"/>
      <c r="B35" s="206"/>
      <c r="C35" s="360" t="s">
        <v>640</v>
      </c>
      <c r="D35" s="361"/>
      <c r="E35" s="362"/>
      <c r="F35" s="120">
        <f>'MGT-7 (Point X to XV)'!F75</f>
        <v>0</v>
      </c>
      <c r="G35" s="120">
        <f>'MGT-7 (Point X to XV)'!G75</f>
        <v>0</v>
      </c>
      <c r="H35" s="120">
        <f>'MGT-7 (Point X to XV)'!H75</f>
        <v>0</v>
      </c>
      <c r="I35" s="120">
        <f>'MGT-7 (Point X to XV)'!I75</f>
        <v>0</v>
      </c>
      <c r="J35" s="120">
        <f t="shared" si="5"/>
        <v>0</v>
      </c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15.75">
      <c r="A36" s="3"/>
      <c r="B36" s="206"/>
      <c r="C36" s="347" t="s">
        <v>40</v>
      </c>
      <c r="D36" s="347"/>
      <c r="E36" s="347"/>
      <c r="F36" s="120">
        <f>'MGT-7 (Point X to XV)'!F76</f>
        <v>0</v>
      </c>
      <c r="G36" s="120">
        <f>'MGT-7 (Point X to XV)'!G76</f>
        <v>0</v>
      </c>
      <c r="H36" s="120">
        <f>'MGT-7 (Point X to XV)'!H76</f>
        <v>0</v>
      </c>
      <c r="I36" s="120">
        <f>'MGT-7 (Point X to XV)'!I76</f>
        <v>0</v>
      </c>
      <c r="J36" s="120">
        <f t="shared" si="5"/>
        <v>0</v>
      </c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15.75">
      <c r="A37" s="3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15.75">
      <c r="A38" s="38" t="s">
        <v>406</v>
      </c>
      <c r="B38" s="216" t="s">
        <v>407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15.75">
      <c r="A39" s="3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15.75" customHeight="1">
      <c r="A40" s="3"/>
      <c r="B40" s="385" t="s">
        <v>73</v>
      </c>
      <c r="C40" s="410" t="s">
        <v>31</v>
      </c>
      <c r="D40" s="411"/>
      <c r="E40" s="411"/>
      <c r="F40" s="412"/>
      <c r="G40" s="454" t="s">
        <v>41</v>
      </c>
      <c r="H40" s="455"/>
      <c r="I40" s="455"/>
      <c r="J40" s="45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31.5">
      <c r="A41" s="3"/>
      <c r="B41" s="386"/>
      <c r="C41" s="413"/>
      <c r="D41" s="414"/>
      <c r="E41" s="414"/>
      <c r="F41" s="415"/>
      <c r="G41" s="215" t="s">
        <v>42</v>
      </c>
      <c r="H41" s="187" t="s">
        <v>292</v>
      </c>
      <c r="I41" s="215" t="s">
        <v>43</v>
      </c>
      <c r="J41" s="215" t="s">
        <v>18</v>
      </c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15.75">
      <c r="A42" s="3"/>
      <c r="B42" s="442">
        <v>1</v>
      </c>
      <c r="C42" s="347" t="s">
        <v>285</v>
      </c>
      <c r="D42" s="347"/>
      <c r="E42" s="347"/>
      <c r="F42" s="347"/>
      <c r="G42" s="120">
        <f t="shared" ref="G42:I42" si="10">SUM(G43:G45)</f>
        <v>0</v>
      </c>
      <c r="H42" s="120">
        <f t="shared" si="10"/>
        <v>0</v>
      </c>
      <c r="I42" s="120">
        <f t="shared" si="10"/>
        <v>0</v>
      </c>
      <c r="J42" s="120">
        <f>SUM(G42:I42)</f>
        <v>0</v>
      </c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34.5" customHeight="1">
      <c r="A43" s="3"/>
      <c r="B43" s="443"/>
      <c r="C43" s="347" t="s">
        <v>286</v>
      </c>
      <c r="D43" s="347"/>
      <c r="E43" s="347"/>
      <c r="F43" s="347"/>
      <c r="G43" s="120">
        <f>'MGT-7 (Point X to XV)'!G83</f>
        <v>0</v>
      </c>
      <c r="H43" s="120">
        <f>'MGT-7 (Point X to XV)'!H83</f>
        <v>0</v>
      </c>
      <c r="I43" s="120">
        <f>'MGT-7 (Point X to XV)'!I83</f>
        <v>0</v>
      </c>
      <c r="J43" s="120">
        <f t="shared" ref="J43:J52" si="11">SUM(G43:I43)</f>
        <v>0</v>
      </c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35.25" customHeight="1">
      <c r="A44" s="3"/>
      <c r="B44" s="443"/>
      <c r="C44" s="347" t="s">
        <v>293</v>
      </c>
      <c r="D44" s="347"/>
      <c r="E44" s="347"/>
      <c r="F44" s="347"/>
      <c r="G44" s="120">
        <f>'MGT-7 (Point X to XV)'!G84</f>
        <v>0</v>
      </c>
      <c r="H44" s="120">
        <f>'MGT-7 (Point X to XV)'!H84</f>
        <v>0</v>
      </c>
      <c r="I44" s="120">
        <f>'MGT-7 (Point X to XV)'!I84</f>
        <v>0</v>
      </c>
      <c r="J44" s="120">
        <f t="shared" si="11"/>
        <v>0</v>
      </c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31.5" customHeight="1">
      <c r="A45" s="3"/>
      <c r="B45" s="444"/>
      <c r="C45" s="347" t="s">
        <v>294</v>
      </c>
      <c r="D45" s="347"/>
      <c r="E45" s="347"/>
      <c r="F45" s="347"/>
      <c r="G45" s="120">
        <f>'MGT-7 (Point X to XV)'!G85</f>
        <v>0</v>
      </c>
      <c r="H45" s="120">
        <f>'MGT-7 (Point X to XV)'!H85</f>
        <v>0</v>
      </c>
      <c r="I45" s="120">
        <f>'MGT-7 (Point X to XV)'!I85</f>
        <v>0</v>
      </c>
      <c r="J45" s="120">
        <f t="shared" si="11"/>
        <v>0</v>
      </c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5.75">
      <c r="A46" s="3"/>
      <c r="B46" s="188">
        <v>2</v>
      </c>
      <c r="C46" s="347" t="s">
        <v>32</v>
      </c>
      <c r="D46" s="347"/>
      <c r="E46" s="347"/>
      <c r="F46" s="347"/>
      <c r="G46" s="120">
        <f>'MGT-7 (Point X to XV)'!G86</f>
        <v>0</v>
      </c>
      <c r="H46" s="120">
        <f>'MGT-7 (Point X to XV)'!H86</f>
        <v>0</v>
      </c>
      <c r="I46" s="120">
        <f>'MGT-7 (Point X to XV)'!I86</f>
        <v>0</v>
      </c>
      <c r="J46" s="120">
        <f t="shared" si="11"/>
        <v>0</v>
      </c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15.75">
      <c r="A47" s="3"/>
      <c r="B47" s="188">
        <v>3</v>
      </c>
      <c r="C47" s="347" t="s">
        <v>33</v>
      </c>
      <c r="D47" s="347"/>
      <c r="E47" s="347"/>
      <c r="F47" s="347"/>
      <c r="G47" s="120">
        <f>'MGT-7 (Point X to XV)'!G87</f>
        <v>0</v>
      </c>
      <c r="H47" s="120">
        <f>'MGT-7 (Point X to XV)'!H87</f>
        <v>0</v>
      </c>
      <c r="I47" s="120">
        <f>'MGT-7 (Point X to XV)'!I87</f>
        <v>0</v>
      </c>
      <c r="J47" s="120">
        <f t="shared" si="11"/>
        <v>0</v>
      </c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15.75">
      <c r="A48" s="3"/>
      <c r="B48" s="188">
        <v>4</v>
      </c>
      <c r="C48" s="347" t="s">
        <v>289</v>
      </c>
      <c r="D48" s="347"/>
      <c r="E48" s="347"/>
      <c r="F48" s="347"/>
      <c r="G48" s="120"/>
      <c r="H48" s="120"/>
      <c r="I48" s="120"/>
      <c r="J48" s="120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15.75">
      <c r="A49" s="3"/>
      <c r="B49" s="188"/>
      <c r="C49" s="445" t="s">
        <v>610</v>
      </c>
      <c r="D49" s="445"/>
      <c r="E49" s="445"/>
      <c r="F49" s="445"/>
      <c r="G49" s="120">
        <f>'MGT-7 (Point X to XV)'!G89</f>
        <v>0</v>
      </c>
      <c r="H49" s="120">
        <f>'MGT-7 (Point X to XV)'!H89</f>
        <v>0</v>
      </c>
      <c r="I49" s="120">
        <f>'MGT-7 (Point X to XV)'!I89</f>
        <v>0</v>
      </c>
      <c r="J49" s="120">
        <f t="shared" si="11"/>
        <v>0</v>
      </c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15.75">
      <c r="A50" s="3"/>
      <c r="B50" s="188"/>
      <c r="C50" s="445" t="s">
        <v>609</v>
      </c>
      <c r="D50" s="445"/>
      <c r="E50" s="445"/>
      <c r="F50" s="445"/>
      <c r="G50" s="120">
        <f>'MGT-7 (Point X to XV)'!G90</f>
        <v>0</v>
      </c>
      <c r="H50" s="120">
        <f>'MGT-7 (Point X to XV)'!H90</f>
        <v>0</v>
      </c>
      <c r="I50" s="120">
        <f>'MGT-7 (Point X to XV)'!I90</f>
        <v>0</v>
      </c>
      <c r="J50" s="120">
        <f t="shared" si="11"/>
        <v>0</v>
      </c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15.75">
      <c r="A51" s="3"/>
      <c r="B51" s="188">
        <v>5</v>
      </c>
      <c r="C51" s="347" t="s">
        <v>34</v>
      </c>
      <c r="D51" s="347"/>
      <c r="E51" s="347"/>
      <c r="F51" s="347"/>
      <c r="G51" s="120">
        <f>'MGT-7 (Point X to XV)'!G91</f>
        <v>0</v>
      </c>
      <c r="H51" s="120">
        <f>'MGT-7 (Point X to XV)'!H91</f>
        <v>0</v>
      </c>
      <c r="I51" s="120">
        <f>'MGT-7 (Point X to XV)'!I91</f>
        <v>0</v>
      </c>
      <c r="J51" s="120">
        <f t="shared" si="11"/>
        <v>0</v>
      </c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15.75">
      <c r="A52" s="3"/>
      <c r="B52" s="188"/>
      <c r="C52" s="347" t="s">
        <v>18</v>
      </c>
      <c r="D52" s="347"/>
      <c r="E52" s="347"/>
      <c r="F52" s="347"/>
      <c r="G52" s="120">
        <f t="shared" ref="G52:I52" si="12">G42+G46+G47+G49+G50+G51</f>
        <v>0</v>
      </c>
      <c r="H52" s="120">
        <f t="shared" si="12"/>
        <v>0</v>
      </c>
      <c r="I52" s="120">
        <f t="shared" si="12"/>
        <v>0</v>
      </c>
      <c r="J52" s="120">
        <f t="shared" si="11"/>
        <v>0</v>
      </c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15.75">
      <c r="A53" s="30"/>
      <c r="B53" s="9"/>
      <c r="C53" s="30"/>
      <c r="D53" s="30"/>
      <c r="E53" s="30"/>
      <c r="F53" s="30"/>
      <c r="G53" s="30"/>
      <c r="H53" s="30"/>
      <c r="I53" s="30"/>
      <c r="J53" s="30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15.75">
      <c r="A54" s="8" t="s">
        <v>639</v>
      </c>
      <c r="B54" s="23" t="s">
        <v>409</v>
      </c>
      <c r="C54" s="30"/>
      <c r="D54" s="30"/>
      <c r="E54" s="30"/>
      <c r="F54" s="30"/>
      <c r="G54" s="30"/>
      <c r="H54" s="30"/>
      <c r="I54" s="30"/>
      <c r="J54" s="30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15.75">
      <c r="A55" s="30"/>
      <c r="B55" s="9"/>
      <c r="C55" s="30"/>
      <c r="D55" s="30"/>
      <c r="E55" s="30"/>
      <c r="F55" s="30"/>
      <c r="G55" s="30"/>
      <c r="H55" s="30"/>
      <c r="I55" s="30"/>
      <c r="J55" s="30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s="218" customFormat="1" ht="89.25">
      <c r="A56" s="54"/>
      <c r="B56" s="453" t="s">
        <v>44</v>
      </c>
      <c r="C56" s="453"/>
      <c r="D56" s="252" t="s">
        <v>296</v>
      </c>
      <c r="E56" s="252" t="s">
        <v>75</v>
      </c>
      <c r="F56" s="252" t="s">
        <v>297</v>
      </c>
      <c r="G56" s="252" t="s">
        <v>311</v>
      </c>
      <c r="H56" s="453" t="s">
        <v>310</v>
      </c>
      <c r="I56" s="453"/>
      <c r="J56" s="54"/>
      <c r="K56" s="54"/>
      <c r="L56" s="54"/>
      <c r="M56" s="54"/>
      <c r="N56" s="54"/>
      <c r="O56" s="54"/>
      <c r="P56" s="54"/>
      <c r="Q56" s="54"/>
      <c r="R56" s="54"/>
      <c r="S56" s="54"/>
    </row>
    <row r="57" spans="1:20" ht="15.75">
      <c r="A57" s="3"/>
      <c r="B57" s="278" t="s">
        <v>45</v>
      </c>
      <c r="C57" s="279"/>
      <c r="D57" s="279"/>
      <c r="E57" s="279"/>
      <c r="F57" s="279"/>
      <c r="G57" s="279"/>
      <c r="H57" s="279"/>
      <c r="I57" s="280"/>
      <c r="J57" s="6"/>
      <c r="K57" s="6"/>
      <c r="L57" s="6"/>
      <c r="M57" s="6"/>
      <c r="N57" s="6"/>
      <c r="O57" s="6"/>
      <c r="P57" s="6"/>
      <c r="Q57" s="6"/>
      <c r="R57" s="6"/>
      <c r="S57" s="6"/>
    </row>
    <row r="58" spans="1:20" ht="15.75">
      <c r="A58" s="3"/>
      <c r="B58" s="419" t="s">
        <v>46</v>
      </c>
      <c r="C58" s="419"/>
      <c r="D58" s="250" t="str">
        <f>'MGT-7 (Point X to XV)'!D98</f>
        <v>-</v>
      </c>
      <c r="E58" s="250" t="str">
        <f>'MGT-7 (Point X to XV)'!E98</f>
        <v>-</v>
      </c>
      <c r="F58" s="250" t="str">
        <f>'MGT-7 (Point X to XV)'!F98</f>
        <v>-</v>
      </c>
      <c r="G58" s="250" t="str">
        <f>'MGT-7 (Point X to XV)'!G98</f>
        <v>-</v>
      </c>
      <c r="H58" s="250" t="str">
        <f>'MGT-7 (Point X to XV)'!H98</f>
        <v>-</v>
      </c>
      <c r="I58" s="250" t="str">
        <f>'MGT-7 (Point X to XV)'!I98</f>
        <v>-</v>
      </c>
      <c r="J58" s="6"/>
      <c r="K58" s="6"/>
      <c r="L58" s="6"/>
      <c r="M58" s="6"/>
      <c r="N58" s="6"/>
      <c r="O58" s="6"/>
      <c r="P58" s="6"/>
      <c r="Q58" s="6"/>
      <c r="R58" s="6"/>
      <c r="S58" s="6"/>
    </row>
    <row r="59" spans="1:20" ht="15.75">
      <c r="A59" s="3"/>
      <c r="B59" s="419" t="s">
        <v>47</v>
      </c>
      <c r="C59" s="419"/>
      <c r="D59" s="250" t="str">
        <f>'MGT-7 (Point X to XV)'!D99</f>
        <v>-</v>
      </c>
      <c r="E59" s="250" t="str">
        <f>'MGT-7 (Point X to XV)'!E99</f>
        <v>-</v>
      </c>
      <c r="F59" s="250" t="str">
        <f>'MGT-7 (Point X to XV)'!F99</f>
        <v>-</v>
      </c>
      <c r="G59" s="250" t="str">
        <f>'MGT-7 (Point X to XV)'!G99</f>
        <v>-</v>
      </c>
      <c r="H59" s="250" t="str">
        <f>'MGT-7 (Point X to XV)'!H99</f>
        <v>-</v>
      </c>
      <c r="I59" s="250" t="str">
        <f>'MGT-7 (Point X to XV)'!I99</f>
        <v>-</v>
      </c>
      <c r="J59" s="6"/>
      <c r="K59" s="6"/>
      <c r="L59" s="6"/>
      <c r="M59" s="6"/>
      <c r="N59" s="6"/>
      <c r="O59" s="6"/>
      <c r="P59" s="6"/>
      <c r="Q59" s="6"/>
      <c r="R59" s="6"/>
      <c r="S59" s="6"/>
    </row>
    <row r="60" spans="1:20" ht="15.75">
      <c r="A60" s="3"/>
      <c r="B60" s="419" t="s">
        <v>76</v>
      </c>
      <c r="C60" s="419"/>
      <c r="D60" s="250" t="str">
        <f>'MGT-7 (Point X to XV)'!D100</f>
        <v>-</v>
      </c>
      <c r="E60" s="250" t="str">
        <f>'MGT-7 (Point X to XV)'!E100</f>
        <v>-</v>
      </c>
      <c r="F60" s="250" t="str">
        <f>'MGT-7 (Point X to XV)'!F100</f>
        <v>-</v>
      </c>
      <c r="G60" s="250" t="str">
        <f>'MGT-7 (Point X to XV)'!G100</f>
        <v>-</v>
      </c>
      <c r="H60" s="250" t="str">
        <f>'MGT-7 (Point X to XV)'!H100</f>
        <v>-</v>
      </c>
      <c r="I60" s="250" t="str">
        <f>'MGT-7 (Point X to XV)'!I100</f>
        <v>-</v>
      </c>
      <c r="J60" s="6"/>
      <c r="K60" s="6"/>
      <c r="L60" s="6"/>
      <c r="M60" s="6"/>
      <c r="N60" s="6"/>
      <c r="O60" s="6"/>
      <c r="P60" s="6"/>
      <c r="Q60" s="6"/>
      <c r="R60" s="6"/>
      <c r="S60" s="6"/>
    </row>
    <row r="61" spans="1:20" ht="15.75">
      <c r="A61" s="3"/>
      <c r="B61" s="278" t="s">
        <v>298</v>
      </c>
      <c r="C61" s="279"/>
      <c r="D61" s="279"/>
      <c r="E61" s="279"/>
      <c r="F61" s="279"/>
      <c r="G61" s="279"/>
      <c r="H61" s="279"/>
      <c r="I61" s="280"/>
      <c r="J61" s="6"/>
      <c r="K61" s="6"/>
      <c r="L61" s="6"/>
      <c r="M61" s="6"/>
      <c r="N61" s="6"/>
      <c r="O61" s="6"/>
      <c r="P61" s="6"/>
      <c r="Q61" s="6"/>
      <c r="R61" s="6"/>
      <c r="S61" s="6"/>
    </row>
    <row r="62" spans="1:20" ht="15.75">
      <c r="A62" s="3"/>
      <c r="B62" s="419" t="s">
        <v>46</v>
      </c>
      <c r="C62" s="419"/>
      <c r="D62" s="250" t="str">
        <f>'MGT-7 (Point X to XV)'!D102</f>
        <v>-</v>
      </c>
      <c r="E62" s="250" t="str">
        <f>'MGT-7 (Point X to XV)'!E102</f>
        <v>-</v>
      </c>
      <c r="F62" s="250" t="str">
        <f>'MGT-7 (Point X to XV)'!F102</f>
        <v>-</v>
      </c>
      <c r="G62" s="250" t="str">
        <f>'MGT-7 (Point X to XV)'!G102</f>
        <v>-</v>
      </c>
      <c r="H62" s="250" t="str">
        <f>'MGT-7 (Point X to XV)'!H102</f>
        <v>-</v>
      </c>
      <c r="I62" s="250" t="str">
        <f>'MGT-7 (Point X to XV)'!I102</f>
        <v>-</v>
      </c>
      <c r="J62" s="6"/>
      <c r="K62" s="6"/>
      <c r="L62" s="6"/>
      <c r="M62" s="6"/>
      <c r="N62" s="6"/>
      <c r="O62" s="6"/>
      <c r="P62" s="6"/>
      <c r="Q62" s="6"/>
      <c r="R62" s="6"/>
      <c r="S62" s="6"/>
    </row>
    <row r="63" spans="1:20" ht="15.75">
      <c r="A63" s="3"/>
      <c r="B63" s="419" t="s">
        <v>47</v>
      </c>
      <c r="C63" s="419"/>
      <c r="D63" s="250" t="str">
        <f>'MGT-7 (Point X to XV)'!D103</f>
        <v>-</v>
      </c>
      <c r="E63" s="250" t="str">
        <f>'MGT-7 (Point X to XV)'!E103</f>
        <v>-</v>
      </c>
      <c r="F63" s="250" t="str">
        <f>'MGT-7 (Point X to XV)'!F103</f>
        <v>-</v>
      </c>
      <c r="G63" s="250" t="str">
        <f>'MGT-7 (Point X to XV)'!G103</f>
        <v>-</v>
      </c>
      <c r="H63" s="250" t="str">
        <f>'MGT-7 (Point X to XV)'!H103</f>
        <v>-</v>
      </c>
      <c r="I63" s="250" t="str">
        <f>'MGT-7 (Point X to XV)'!I103</f>
        <v>-</v>
      </c>
      <c r="J63" s="6"/>
      <c r="K63" s="6"/>
      <c r="L63" s="6"/>
      <c r="M63" s="6"/>
      <c r="N63" s="6"/>
      <c r="O63" s="6"/>
      <c r="P63" s="6"/>
      <c r="Q63" s="6"/>
      <c r="R63" s="6"/>
      <c r="S63" s="6"/>
    </row>
    <row r="64" spans="1:20" ht="15.75">
      <c r="A64" s="3"/>
      <c r="B64" s="419" t="s">
        <v>76</v>
      </c>
      <c r="C64" s="419"/>
      <c r="D64" s="250" t="str">
        <f>'MGT-7 (Point X to XV)'!D104</f>
        <v>-</v>
      </c>
      <c r="E64" s="250" t="str">
        <f>'MGT-7 (Point X to XV)'!E104</f>
        <v>-</v>
      </c>
      <c r="F64" s="250" t="str">
        <f>'MGT-7 (Point X to XV)'!F104</f>
        <v>-</v>
      </c>
      <c r="G64" s="250" t="str">
        <f>'MGT-7 (Point X to XV)'!G104</f>
        <v>-</v>
      </c>
      <c r="H64" s="250" t="str">
        <f>'MGT-7 (Point X to XV)'!H104</f>
        <v>-</v>
      </c>
      <c r="I64" s="250" t="str">
        <f>'MGT-7 (Point X to XV)'!I104</f>
        <v>-</v>
      </c>
      <c r="J64" s="6"/>
      <c r="K64" s="6"/>
      <c r="L64" s="6"/>
      <c r="M64" s="6"/>
      <c r="N64" s="6"/>
      <c r="O64" s="6"/>
      <c r="P64" s="6"/>
      <c r="Q64" s="6"/>
      <c r="R64" s="6"/>
      <c r="S64" s="6"/>
    </row>
    <row r="65" spans="1:20" ht="15.75">
      <c r="A65" s="3"/>
      <c r="B65" s="278" t="s">
        <v>299</v>
      </c>
      <c r="C65" s="279"/>
      <c r="D65" s="279"/>
      <c r="E65" s="279"/>
      <c r="F65" s="279"/>
      <c r="G65" s="279"/>
      <c r="H65" s="279"/>
      <c r="I65" s="280"/>
      <c r="J65" s="6"/>
      <c r="K65" s="6"/>
      <c r="L65" s="6"/>
      <c r="M65" s="6"/>
      <c r="N65" s="6"/>
      <c r="O65" s="6"/>
      <c r="P65" s="6"/>
      <c r="Q65" s="6"/>
      <c r="R65" s="6"/>
      <c r="S65" s="6"/>
    </row>
    <row r="66" spans="1:20" ht="15.75">
      <c r="A66" s="3"/>
      <c r="B66" s="419" t="s">
        <v>46</v>
      </c>
      <c r="C66" s="419"/>
      <c r="D66" s="250" t="str">
        <f>'MGT-7 (Point X to XV)'!D106</f>
        <v>-</v>
      </c>
      <c r="E66" s="250" t="str">
        <f>'MGT-7 (Point X to XV)'!E106</f>
        <v>-</v>
      </c>
      <c r="F66" s="250" t="str">
        <f>'MGT-7 (Point X to XV)'!F106</f>
        <v>-</v>
      </c>
      <c r="G66" s="250" t="str">
        <f>'MGT-7 (Point X to XV)'!G106</f>
        <v>-</v>
      </c>
      <c r="H66" s="250" t="str">
        <f>'MGT-7 (Point X to XV)'!H106</f>
        <v>-</v>
      </c>
      <c r="I66" s="250" t="str">
        <f>'MGT-7 (Point X to XV)'!I106</f>
        <v>-</v>
      </c>
      <c r="J66" s="6"/>
      <c r="K66" s="6"/>
      <c r="L66" s="6"/>
      <c r="M66" s="6"/>
      <c r="N66" s="6"/>
      <c r="O66" s="6"/>
      <c r="P66" s="6"/>
      <c r="Q66" s="6"/>
      <c r="R66" s="6"/>
      <c r="S66" s="6"/>
    </row>
    <row r="67" spans="1:20" ht="15.75">
      <c r="A67" s="3"/>
      <c r="B67" s="419" t="s">
        <v>47</v>
      </c>
      <c r="C67" s="419"/>
      <c r="D67" s="250" t="str">
        <f>'MGT-7 (Point X to XV)'!D107</f>
        <v>-</v>
      </c>
      <c r="E67" s="250" t="str">
        <f>'MGT-7 (Point X to XV)'!E107</f>
        <v>-</v>
      </c>
      <c r="F67" s="250" t="str">
        <f>'MGT-7 (Point X to XV)'!F107</f>
        <v>-</v>
      </c>
      <c r="G67" s="250" t="str">
        <f>'MGT-7 (Point X to XV)'!G107</f>
        <v>-</v>
      </c>
      <c r="H67" s="250" t="str">
        <f>'MGT-7 (Point X to XV)'!H107</f>
        <v>-</v>
      </c>
      <c r="I67" s="250" t="str">
        <f>'MGT-7 (Point X to XV)'!I107</f>
        <v>-</v>
      </c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20" ht="15.75">
      <c r="A68" s="3"/>
      <c r="B68" s="419" t="s">
        <v>76</v>
      </c>
      <c r="C68" s="419"/>
      <c r="D68" s="250" t="str">
        <f>'MGT-7 (Point X to XV)'!D108</f>
        <v>-</v>
      </c>
      <c r="E68" s="250" t="str">
        <f>'MGT-7 (Point X to XV)'!E108</f>
        <v>-</v>
      </c>
      <c r="F68" s="250" t="str">
        <f>'MGT-7 (Point X to XV)'!F108</f>
        <v>-</v>
      </c>
      <c r="G68" s="250" t="str">
        <f>'MGT-7 (Point X to XV)'!G108</f>
        <v>-</v>
      </c>
      <c r="H68" s="250" t="str">
        <f>'MGT-7 (Point X to XV)'!H108</f>
        <v>-</v>
      </c>
      <c r="I68" s="250" t="str">
        <f>'MGT-7 (Point X to XV)'!I108</f>
        <v>-</v>
      </c>
      <c r="J68" s="6"/>
      <c r="K68" s="6"/>
      <c r="L68" s="6"/>
      <c r="M68" s="6"/>
      <c r="N68" s="6"/>
      <c r="O68" s="6"/>
      <c r="P68" s="6"/>
      <c r="Q68" s="6"/>
      <c r="R68" s="6"/>
      <c r="S68" s="6"/>
    </row>
    <row r="69" spans="1:20" ht="15.75">
      <c r="A69" s="3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</sheetData>
  <mergeCells count="64">
    <mergeCell ref="B5:B6"/>
    <mergeCell ref="C5:E6"/>
    <mergeCell ref="F5:I5"/>
    <mergeCell ref="J5:J6"/>
    <mergeCell ref="C17:E17"/>
    <mergeCell ref="B7:B10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B22:B23"/>
    <mergeCell ref="C22:E23"/>
    <mergeCell ref="F22:I22"/>
    <mergeCell ref="J22:J23"/>
    <mergeCell ref="B24:B28"/>
    <mergeCell ref="C24:E24"/>
    <mergeCell ref="C25:E25"/>
    <mergeCell ref="C26:E26"/>
    <mergeCell ref="C27:E27"/>
    <mergeCell ref="C28:E28"/>
    <mergeCell ref="G40:J40"/>
    <mergeCell ref="B29:B32"/>
    <mergeCell ref="C29:E29"/>
    <mergeCell ref="C30:E30"/>
    <mergeCell ref="C31:E31"/>
    <mergeCell ref="C32:E32"/>
    <mergeCell ref="C33:E33"/>
    <mergeCell ref="C46:F46"/>
    <mergeCell ref="C34:E34"/>
    <mergeCell ref="C35:E35"/>
    <mergeCell ref="C36:E36"/>
    <mergeCell ref="B40:B41"/>
    <mergeCell ref="C40:F41"/>
    <mergeCell ref="B42:B45"/>
    <mergeCell ref="C42:F42"/>
    <mergeCell ref="C43:F43"/>
    <mergeCell ref="C44:F44"/>
    <mergeCell ref="C45:F45"/>
    <mergeCell ref="B60:C60"/>
    <mergeCell ref="B62:C62"/>
    <mergeCell ref="B61:I61"/>
    <mergeCell ref="B59:C59"/>
    <mergeCell ref="C47:F47"/>
    <mergeCell ref="C48:F48"/>
    <mergeCell ref="C49:F49"/>
    <mergeCell ref="C50:F50"/>
    <mergeCell ref="C51:F51"/>
    <mergeCell ref="C52:F52"/>
    <mergeCell ref="H56:I56"/>
    <mergeCell ref="B58:C58"/>
    <mergeCell ref="B56:C56"/>
    <mergeCell ref="B57:I57"/>
    <mergeCell ref="B65:I65"/>
    <mergeCell ref="B68:C68"/>
    <mergeCell ref="B66:C66"/>
    <mergeCell ref="B67:C67"/>
    <mergeCell ref="B63:C63"/>
    <mergeCell ref="B64:C64"/>
  </mergeCells>
  <pageMargins left="0.7" right="0.7" top="0.75" bottom="0.75" header="0.3" footer="0.3"/>
  <pageSetup scale="97" orientation="portrait" r:id="rId1"/>
  <rowBreaks count="1" manualBreakCount="1"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MGT-7 (Points I to V)</vt:lpstr>
      <vt:lpstr>MGT-7 (Point VI)</vt:lpstr>
      <vt:lpstr>MGT-7 (Point VII)</vt:lpstr>
      <vt:lpstr>MGT-7 (Point VII to IX)</vt:lpstr>
      <vt:lpstr>MGT-7 (Point X to XV)</vt:lpstr>
      <vt:lpstr>MGT - 9 Extract (I to III)</vt:lpstr>
      <vt:lpstr>MGT - 9 Extract (IV to V)</vt:lpstr>
      <vt:lpstr>MGT - 9 Extract (VI to VII)</vt:lpstr>
      <vt:lpstr>'MGT - 9 Extract (IV to V)'!Print_Area</vt:lpstr>
      <vt:lpstr>'MGT-7 (Point VI)'!Print_Area</vt:lpstr>
      <vt:lpstr>'MGT-7 (Point VII to IX)'!Print_Area</vt:lpstr>
      <vt:lpstr>'MGT-7 (Point VII)'!Print_Area</vt:lpstr>
      <vt:lpstr>'MGT-7 (Points I to V)'!Print_Area</vt:lpstr>
      <vt:lpstr>'MGT-7 (Point VII)'!Print_Titles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new</cp:lastModifiedBy>
  <cp:lastPrinted>2015-06-05T06:25:58Z</cp:lastPrinted>
  <dcterms:created xsi:type="dcterms:W3CDTF">2015-06-05T08:24:36Z</dcterms:created>
  <dcterms:modified xsi:type="dcterms:W3CDTF">2015-06-06T06:03:30Z</dcterms:modified>
</cp:coreProperties>
</file>