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working of dep." sheetId="4" r:id="rId1"/>
    <sheet name="sch II" sheetId="5" r:id="rId2"/>
  </sheets>
  <calcPr calcId="124519"/>
</workbook>
</file>

<file path=xl/calcChain.xml><?xml version="1.0" encoding="utf-8"?>
<calcChain xmlns="http://schemas.openxmlformats.org/spreadsheetml/2006/main">
  <c r="H14" i="4"/>
  <c r="F14"/>
  <c r="E14"/>
  <c r="G14" s="1"/>
  <c r="I14" s="1"/>
  <c r="H13"/>
  <c r="F13"/>
  <c r="E13"/>
  <c r="H12"/>
  <c r="F12"/>
  <c r="E12"/>
  <c r="G12" s="1"/>
  <c r="I12" s="1"/>
  <c r="H6"/>
  <c r="F6"/>
  <c r="E6"/>
  <c r="H5"/>
  <c r="F5"/>
  <c r="E5"/>
  <c r="G5" s="1"/>
  <c r="I5" s="1"/>
  <c r="J5" s="1"/>
  <c r="K5" s="1"/>
  <c r="H4"/>
  <c r="F4"/>
  <c r="E4"/>
  <c r="G4" l="1"/>
  <c r="I4" s="1"/>
  <c r="J4" s="1"/>
  <c r="K4" s="1"/>
  <c r="G6"/>
  <c r="I6" s="1"/>
  <c r="J6" s="1"/>
  <c r="K6" s="1"/>
  <c r="G13"/>
  <c r="I13" s="1"/>
  <c r="J12"/>
  <c r="K12" s="1"/>
  <c r="J14"/>
  <c r="K14" s="1"/>
  <c r="J13"/>
  <c r="K13" s="1"/>
</calcChain>
</file>

<file path=xl/sharedStrings.xml><?xml version="1.0" encoding="utf-8"?>
<sst xmlns="http://schemas.openxmlformats.org/spreadsheetml/2006/main" count="168" uniqueCount="156">
  <si>
    <t xml:space="preserve">  Method 1  AS per SLM- assuming residual value as zero</t>
  </si>
  <si>
    <t>Discription of Asset</t>
  </si>
  <si>
    <t>Date of purchase of exsiting asset/date of new asset purchase</t>
  </si>
  <si>
    <t>Net Block as on 31/03/14/new asset purcahse value</t>
  </si>
  <si>
    <t>Useful life in years</t>
  </si>
  <si>
    <t>New useful life in days</t>
  </si>
  <si>
    <t>Already expired useful life as on 31/03/14</t>
  </si>
  <si>
    <t>Balance days</t>
  </si>
  <si>
    <t>Asset used during the year ( In days</t>
  </si>
  <si>
    <t>Depreciation per day</t>
  </si>
  <si>
    <t>Depreciation Amount</t>
  </si>
  <si>
    <t>Net block</t>
  </si>
  <si>
    <t>Existing Storage Room</t>
  </si>
  <si>
    <t>New Fridge</t>
  </si>
  <si>
    <t>Existing office Equipments *</t>
  </si>
  <si>
    <t>Method 2    AS Per WDV Method - assuming residual value as zero</t>
  </si>
  <si>
    <t>Date of purchase of new/exsisting asset</t>
  </si>
  <si>
    <t>WDV as on 31/03/14 /cost of new asset</t>
  </si>
  <si>
    <t>Estimated useful life as per schedule II</t>
  </si>
  <si>
    <t>Asset used during the year ( In days)</t>
  </si>
  <si>
    <t>Rate of depreciation</t>
  </si>
  <si>
    <t>NOTE:</t>
  </si>
  <si>
    <t>*As per trational provision if balance days are negative then  Such asset need to be written off and following entry need to be passed</t>
  </si>
  <si>
    <t>Entry need to be passed</t>
  </si>
  <si>
    <t>Amount in Rs.</t>
  </si>
  <si>
    <t>Profit and loss account   (b/s. item)         Dr</t>
  </si>
  <si>
    <t>Amount of WDV/Net block as on 01-04-2014</t>
  </si>
  <si>
    <t xml:space="preserve">                  To asset account</t>
  </si>
  <si>
    <t>Description of Asset</t>
  </si>
  <si>
    <t>TABLE OF USE FUL LIFE</t>
  </si>
  <si>
    <t>I       Buildings [NESD]</t>
  </si>
  <si>
    <t>Building  (other  than  factory  buildings)  RCC  Frame</t>
  </si>
  <si>
    <t>Building (other than factory buildings) other than RCC Frame Structure</t>
  </si>
  <si>
    <t xml:space="preserve"> Factory buildings</t>
  </si>
  <si>
    <t xml:space="preserve"> Fences, wells, tube wells</t>
  </si>
  <si>
    <t>Other (including temporary structure, etc.)</t>
  </si>
  <si>
    <t>II Bridges, culverts, bunkers, etc. [NESD]</t>
  </si>
  <si>
    <t>III    Roads [NESD]</t>
  </si>
  <si>
    <t>Carpeted Roads - RCC</t>
  </si>
  <si>
    <t xml:space="preserve">Carpeted Roads - other than RCC </t>
  </si>
  <si>
    <t>Non-carpeted roads</t>
  </si>
  <si>
    <t>IV    Plant and Machinery</t>
  </si>
  <si>
    <t>(a)  General rate applicable to Plant and Machinery not covered under Special Plant and Machinery</t>
  </si>
  <si>
    <t>(i)  Plant  and  Machinery  other  than  continuous process plant not covered under specific</t>
  </si>
  <si>
    <t>(ii)      Continuous process plant for which no special rate has been prescribed under (ii) below</t>
  </si>
  <si>
    <t>(b)  Special Plant and Machinery</t>
  </si>
  <si>
    <t>(i)       Plant and Machinery related to production and exhibition of Motion Picture Films</t>
  </si>
  <si>
    <t>1. Cinematograph films - Machinery used in the production and  exhibition of cinematograph films, recording and reproducing equipments, developing machines, printing machines, editing machines,  synchronizers  and  studio  lights</t>
  </si>
  <si>
    <t>2. Projecting equipment for exhibition of films</t>
  </si>
  <si>
    <t>(ii)      Plant and Machinery used in glass</t>
  </si>
  <si>
    <t>1. Plant and Machinery except direct fire glass melting furnaces - Recuperative and regenerative glass melting furnaces</t>
  </si>
  <si>
    <t>2     Plant and Machinery except direct fire glass melting furnaces - Moulds [NESD]</t>
  </si>
  <si>
    <t>3     Float Glass Melting Furnaces [NESD]</t>
  </si>
  <si>
    <t>(iii)     Plant and Machinery used in mines and quarries Portable underground machinery and earth moving machinery used in open cast mining</t>
  </si>
  <si>
    <t>(iv)     Plant         and         Machinery         used         in Telecommunications [NESD]</t>
  </si>
  <si>
    <t>1.Towers</t>
  </si>
  <si>
    <t>2     Telecom   transceivers,   switching   centres, transmission and other network equipment</t>
  </si>
  <si>
    <t>3     Telecom - Ducts, Cables and optical fibre</t>
  </si>
  <si>
    <t>4     Satellites</t>
  </si>
  <si>
    <t>(v)      Plant   and   Machinery   used   in   exploration, production and refining oil and gas [NESD]</t>
  </si>
  <si>
    <t>1. Refineries</t>
  </si>
  <si>
    <t>2     Oil   and   gas   assets   (including   wells), processing plant and facilities</t>
  </si>
  <si>
    <t>3     Petrochemical Plant</t>
  </si>
  <si>
    <t>4     Storage tanks and related equipment</t>
  </si>
  <si>
    <t>5     Pipelines</t>
  </si>
  <si>
    <t>6     Drilling Rig</t>
  </si>
  <si>
    <t>7     Field  operations  (above  ground)  Portable boilers, drilling tools, well-head tanks, etc.</t>
  </si>
  <si>
    <t>8     Loggers</t>
  </si>
  <si>
    <t>(vi)     Plant   and   Machinery   used   in   generation, transmission and distribution of power [NESD]</t>
  </si>
  <si>
    <t>1.Thermal  /  Gas  /  Combined  Cycle  Power generation plant</t>
  </si>
  <si>
    <t>2     Hydro Power Generation Plant</t>
  </si>
  <si>
    <t>3     Nuclear Power Generation Plant</t>
  </si>
  <si>
    <t>4     Transmission    lines,    cables    and    other network assets</t>
  </si>
  <si>
    <t>5     Wind Power Generation Plant</t>
  </si>
  <si>
    <t>6     Electric Distribution Plant</t>
  </si>
  <si>
    <t>7     Gas Storage and Distribution Plant</t>
  </si>
  <si>
    <t>8     Water Distribution Plant including pipelines</t>
  </si>
  <si>
    <t>1     Sinter Plant</t>
  </si>
  <si>
    <t>2     Blast Furnace</t>
  </si>
  <si>
    <t>3     Coke Ovens</t>
  </si>
  <si>
    <t>4     Rolling mill in steel plant</t>
  </si>
  <si>
    <t>5     Basic Oxygen Furnace Converter</t>
  </si>
  <si>
    <t>(viii)   Plant and Machinery used in manufacture of non ferrous metals</t>
  </si>
  <si>
    <t>1.  Metal pot line [NESD]</t>
  </si>
  <si>
    <t>2     Bauxite crushing and grinding section</t>
  </si>
  <si>
    <t>3     Digester Section [NESD]</t>
  </si>
  <si>
    <t>4     Turbine [NESD]</t>
  </si>
  <si>
    <t>5     Equipments for Calcinations [NESD]</t>
  </si>
  <si>
    <t>6     Copper Smelter [NESD]</t>
  </si>
  <si>
    <t>7     Roll Grinder</t>
  </si>
  <si>
    <t>8     Soaking Pit</t>
  </si>
  <si>
    <t>9     Annealing Furnace</t>
  </si>
  <si>
    <t>10   Rolling Mills</t>
  </si>
  <si>
    <t>11 Equipments for Scalping, Slitting, etc. [NSED]</t>
  </si>
  <si>
    <t>12   Surface Miner, Ripper Dozer, etc. used in mines</t>
  </si>
  <si>
    <t>13   Copper refining plant [NSED]</t>
  </si>
  <si>
    <t>(ix)     Plant   and   Machinery  used   in   medical   and surgical operations [NESD]</t>
  </si>
  <si>
    <t>1 Electrical   Machinery,   X-ray   and electrotherapeutic apparatus and accessories thereto, medical, diagnostic equipments, namely, Cat-scan, Ultrasound Machines, ECG Monitors, etc.</t>
  </si>
  <si>
    <t>2     Other Equipments used in medical and surgical operations</t>
  </si>
  <si>
    <t>(x)      Plant  and  Machinery  used  in  manufacture  of pharmaceuticals and chemicals [NESD]</t>
  </si>
  <si>
    <t>1     Reactors</t>
  </si>
  <si>
    <t>2     Distillation Columns</t>
  </si>
  <si>
    <t>3     Drying   equipments   /    Centrifuges   and Decanters</t>
  </si>
  <si>
    <t>4     Vessel / Storage tanks</t>
  </si>
  <si>
    <t>(xi)     Plant and Machinery used in civil construction</t>
  </si>
  <si>
    <t>1     Concreting,  Crushing,  Piling  Equipments and Road Making Equipments</t>
  </si>
  <si>
    <t>2     Heavy Lift Equipments</t>
  </si>
  <si>
    <t>- Cranes with capacity more than 100 tons</t>
  </si>
  <si>
    <t>- Cranes with capacity less than 100 tons</t>
  </si>
  <si>
    <t>3     Transmission line, Tunnelling Equipments [NESD]</t>
  </si>
  <si>
    <t>4     Earth-moving equipments</t>
  </si>
  <si>
    <t>5     Others   including   Material   Handling   / Pipeline / Welding Equipments [NESD]</t>
  </si>
  <si>
    <t>(xii)    Plant and Machinery used in salt works [NESD]</t>
  </si>
  <si>
    <t>V      Furniture and fittings [NESD]</t>
  </si>
  <si>
    <t>(a) General furniture and fittings</t>
  </si>
  <si>
    <t>(b)  Furniture and fittings used in hotels, restaurants and boarding houses, schools, colleges and other education institutions, libraries, welfare centres, meeting halls, cinema houses, theatres and circuses and furniture and fittings  let  out  on  hire  for  used  on  occasion  of marriages and similar functions</t>
  </si>
  <si>
    <t>VI  Motor Vehicles [NESD]</t>
  </si>
  <si>
    <t>(a)  Motor cycles, scooters and other mopeds</t>
  </si>
  <si>
    <t>(b)  Motor buses, motor lorries, motor cars and motor taxies used in a business of running them on hire</t>
  </si>
  <si>
    <t>(c)  Motor buses, motor lorries, motor cars and motor taxies other than those used in a business of running them on</t>
  </si>
  <si>
    <t>(d)  Motor tractors, harvesting combines and heavy vehicles</t>
  </si>
  <si>
    <t>(e)  Electrically    operated    vehicles    including    battery powered or fuel cell powered vehicles</t>
  </si>
  <si>
    <t>VII  Ships [NESD]</t>
  </si>
  <si>
    <t>(a)  Ocean-going ships</t>
  </si>
  <si>
    <t>(i)       Bulk Carriers and liner vessels</t>
  </si>
  <si>
    <t>(ii)      Crude   tankers,   product   carriers   and   easy chemical carriers with or without conventional</t>
  </si>
  <si>
    <t>(iii)     Chemicals and Acid Carriers</t>
  </si>
  <si>
    <t>1     With Stainless steel tanks</t>
  </si>
  <si>
    <t>2     With other tanks</t>
  </si>
  <si>
    <t>(iv)     Liquefied gas carriers</t>
  </si>
  <si>
    <t>(v)      Conventional large passenger vessels which are used for cruise purpose also</t>
  </si>
  <si>
    <t>(vi)     Coastal service ships of all categories</t>
  </si>
  <si>
    <t>(vii)    Offshore supply and support vessels</t>
  </si>
  <si>
    <t>(viii)   Catamarans and other high speed passenger for ships or boats</t>
  </si>
  <si>
    <t>(ix)     Drill ships</t>
  </si>
  <si>
    <t>(x)      Hovercrafts</t>
  </si>
  <si>
    <t>(xi)     Fishing vessels with wooden hull</t>
  </si>
  <si>
    <t>(xii)    Dredgers,  tugs,  barges,  survey  launches  and other similar ships used mainly for dredging</t>
  </si>
  <si>
    <t>(b)  Vessels ordinarily operating on inland waters</t>
  </si>
  <si>
    <t>(i)       Speed boats</t>
  </si>
  <si>
    <t>(ii)      Other vessels</t>
  </si>
  <si>
    <t>VIII Aircrafts or Helicopters [NESD]</t>
  </si>
  <si>
    <t>IX    Railway  siding,  locomotives,  rolling  stocks,  tramways and railway used by concerns, excluding railway</t>
  </si>
  <si>
    <t>X      Ropeway structures [NESD]</t>
  </si>
  <si>
    <t>XI    Office equipments [NESD]</t>
  </si>
  <si>
    <t>XII   Computers and data processing units [NESD]</t>
  </si>
  <si>
    <t>(a)  Servers and networks</t>
  </si>
  <si>
    <t>(b)  End user devices, such as, desktops, laptops, etc.</t>
  </si>
  <si>
    <t>XIII Laboratory equipment [NESD]</t>
  </si>
  <si>
    <t>(a)  General laboratory equipment</t>
  </si>
  <si>
    <t xml:space="preserve">(b)  Laboratory equipments used in education institutions
</t>
  </si>
  <si>
    <t>XIV Electrical Installations and Equipment [NESD]</t>
  </si>
  <si>
    <t>XV   Hydraulic woks, pipelines and sluices [NESD]</t>
  </si>
  <si>
    <t xml:space="preserve">Schdule II </t>
  </si>
  <si>
    <t>Compiled by</t>
  </si>
  <si>
    <t>CA Niketa Mehta</t>
  </si>
</sst>
</file>

<file path=xl/styles.xml><?xml version="1.0" encoding="utf-8"?>
<styleSheet xmlns="http://schemas.openxmlformats.org/spreadsheetml/2006/main">
  <numFmts count="2">
    <numFmt numFmtId="164" formatCode="_-* #,##0.00_-;\-* #,##0.00_-;_-* &quot;-&quot;??_-;_-@_-"/>
    <numFmt numFmtId="165" formatCode="_-* #,##0_-;\-* #,##0_-;_-* &quot;-&quot;??_-;_-@_-"/>
  </numFmts>
  <fonts count="14">
    <font>
      <sz val="11"/>
      <color theme="1"/>
      <name val="Calibri"/>
      <family val="2"/>
      <scheme val="minor"/>
    </font>
    <font>
      <sz val="11"/>
      <color theme="1"/>
      <name val="Calibri"/>
      <family val="2"/>
      <scheme val="minor"/>
    </font>
    <font>
      <b/>
      <sz val="11"/>
      <color theme="1"/>
      <name val="Calibri"/>
      <family val="2"/>
      <scheme val="minor"/>
    </font>
    <font>
      <sz val="11"/>
      <color rgb="FFFF0000"/>
      <name val="Book Antiqua"/>
      <family val="1"/>
    </font>
    <font>
      <b/>
      <sz val="11"/>
      <name val="Book Antiqua"/>
      <family val="1"/>
    </font>
    <font>
      <sz val="10"/>
      <color rgb="FFFF0000"/>
      <name val="Book Antiqua"/>
      <family val="1"/>
    </font>
    <font>
      <sz val="11"/>
      <color theme="1"/>
      <name val="Book Antiqua"/>
      <family val="1"/>
    </font>
    <font>
      <sz val="10"/>
      <color theme="1"/>
      <name val="Book Antiqua"/>
      <family val="1"/>
    </font>
    <font>
      <b/>
      <sz val="11"/>
      <color theme="1"/>
      <name val="Book Antiqua"/>
      <family val="1"/>
    </font>
    <font>
      <b/>
      <sz val="12"/>
      <color theme="1"/>
      <name val="Book Antiqua"/>
      <family val="1"/>
    </font>
    <font>
      <b/>
      <sz val="10"/>
      <color theme="1"/>
      <name val="Book Antiqua"/>
      <family val="1"/>
    </font>
    <font>
      <b/>
      <sz val="10"/>
      <color rgb="FF000000"/>
      <name val="Book Antiqua"/>
      <family val="1"/>
    </font>
    <font>
      <sz val="10"/>
      <color rgb="FF000000"/>
      <name val="Book Antiqua"/>
      <family val="1"/>
    </font>
    <font>
      <sz val="11"/>
      <name val="Book Antiqua"/>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s>
  <cellStyleXfs count="2">
    <xf numFmtId="0" fontId="0" fillId="0" borderId="0"/>
    <xf numFmtId="164" fontId="1" fillId="0" borderId="0" applyFont="0" applyFill="0" applyBorder="0" applyAlignment="0" applyProtection="0"/>
  </cellStyleXfs>
  <cellXfs count="50">
    <xf numFmtId="0" fontId="0" fillId="0" borderId="0" xfId="0"/>
    <xf numFmtId="0" fontId="3" fillId="0" borderId="1" xfId="0" applyFont="1" applyFill="1" applyBorder="1"/>
    <xf numFmtId="0" fontId="4" fillId="0" borderId="1" xfId="0" applyFont="1" applyFill="1" applyBorder="1" applyAlignment="1">
      <alignment horizontal="center" wrapText="1"/>
    </xf>
    <xf numFmtId="0" fontId="3" fillId="0" borderId="0" xfId="0" applyFont="1" applyFill="1" applyBorder="1"/>
    <xf numFmtId="0" fontId="5" fillId="0" borderId="0" xfId="0" applyFont="1" applyFill="1" applyBorder="1"/>
    <xf numFmtId="0" fontId="6" fillId="0" borderId="1" xfId="0" applyFont="1" applyFill="1" applyBorder="1"/>
    <xf numFmtId="0" fontId="6" fillId="0" borderId="1" xfId="0" applyFont="1" applyFill="1" applyBorder="1" applyAlignment="1">
      <alignment horizontal="center" wrapText="1"/>
    </xf>
    <xf numFmtId="14" fontId="6" fillId="0" borderId="1" xfId="0" applyNumberFormat="1" applyFont="1" applyFill="1" applyBorder="1" applyAlignment="1">
      <alignment horizontal="center" wrapText="1"/>
    </xf>
    <xf numFmtId="0" fontId="6" fillId="0" borderId="0" xfId="0" applyFont="1" applyFill="1" applyBorder="1"/>
    <xf numFmtId="0" fontId="7" fillId="0" borderId="0" xfId="0" applyFont="1" applyFill="1" applyBorder="1"/>
    <xf numFmtId="0" fontId="4" fillId="0" borderId="1" xfId="0" applyFont="1" applyFill="1" applyBorder="1" applyAlignment="1">
      <alignment horizontal="justify" vertical="top" wrapText="1"/>
    </xf>
    <xf numFmtId="0" fontId="8" fillId="0" borderId="1" xfId="0" applyFont="1" applyFill="1" applyBorder="1" applyAlignment="1">
      <alignment horizontal="justify" vertical="top" wrapText="1"/>
    </xf>
    <xf numFmtId="0" fontId="8" fillId="0" borderId="1" xfId="0" applyFont="1" applyFill="1" applyBorder="1" applyAlignment="1">
      <alignment horizontal="center" vertical="top"/>
    </xf>
    <xf numFmtId="0" fontId="6" fillId="0" borderId="1" xfId="0" applyFont="1" applyFill="1" applyBorder="1" applyAlignment="1">
      <alignment horizontal="justify" vertical="top" wrapText="1"/>
    </xf>
    <xf numFmtId="14" fontId="6" fillId="0" borderId="1" xfId="0" applyNumberFormat="1" applyFont="1" applyFill="1" applyBorder="1" applyAlignment="1">
      <alignment horizontal="justify" vertical="top" wrapText="1"/>
    </xf>
    <xf numFmtId="165" fontId="6" fillId="0" borderId="1" xfId="1" applyNumberFormat="1" applyFont="1" applyFill="1" applyBorder="1" applyAlignment="1">
      <alignment horizontal="right" vertical="top" wrapText="1"/>
    </xf>
    <xf numFmtId="165" fontId="6" fillId="0" borderId="1" xfId="1" applyNumberFormat="1" applyFont="1" applyFill="1" applyBorder="1"/>
    <xf numFmtId="165" fontId="6" fillId="0" borderId="1" xfId="1" applyNumberFormat="1" applyFont="1" applyFill="1" applyBorder="1" applyAlignment="1">
      <alignment vertical="top"/>
    </xf>
    <xf numFmtId="0" fontId="6" fillId="0" borderId="0" xfId="0" applyFont="1" applyFill="1" applyBorder="1" applyAlignment="1">
      <alignment horizontal="justify" vertical="top" wrapText="1"/>
    </xf>
    <xf numFmtId="14" fontId="6" fillId="0" borderId="0" xfId="0" applyNumberFormat="1" applyFont="1" applyFill="1" applyBorder="1" applyAlignment="1">
      <alignment horizontal="justify" vertical="top" wrapText="1"/>
    </xf>
    <xf numFmtId="0" fontId="6" fillId="0" borderId="0" xfId="0" applyFont="1" applyFill="1" applyBorder="1" applyAlignment="1">
      <alignment horizontal="right" vertical="top" wrapText="1"/>
    </xf>
    <xf numFmtId="164" fontId="6" fillId="0" borderId="0" xfId="1" applyFont="1" applyFill="1" applyBorder="1"/>
    <xf numFmtId="164" fontId="6" fillId="0" borderId="0" xfId="1" applyFont="1" applyFill="1" applyBorder="1" applyAlignment="1">
      <alignment horizontal="right" vertical="top" wrapText="1"/>
    </xf>
    <xf numFmtId="0" fontId="6" fillId="0" borderId="0" xfId="0" applyFont="1" applyFill="1"/>
    <xf numFmtId="0" fontId="4" fillId="0" borderId="2" xfId="0" applyFont="1" applyFill="1" applyBorder="1" applyAlignment="1">
      <alignment horizontal="center"/>
    </xf>
    <xf numFmtId="0" fontId="6" fillId="0" borderId="0" xfId="0" applyFont="1" applyFill="1" applyBorder="1" applyAlignment="1">
      <alignment horizontal="center"/>
    </xf>
    <xf numFmtId="14" fontId="6" fillId="0" borderId="0" xfId="0" applyNumberFormat="1" applyFont="1" applyFill="1" applyBorder="1" applyAlignment="1">
      <alignment horizontal="center"/>
    </xf>
    <xf numFmtId="0" fontId="8" fillId="0" borderId="1" xfId="0" applyFont="1" applyFill="1" applyBorder="1" applyAlignment="1">
      <alignment vertical="top"/>
    </xf>
    <xf numFmtId="165" fontId="6" fillId="0" borderId="1" xfId="1" applyNumberFormat="1" applyFont="1" applyFill="1" applyBorder="1" applyAlignment="1">
      <alignment horizontal="justify" vertical="top" wrapText="1"/>
    </xf>
    <xf numFmtId="1" fontId="6" fillId="0" borderId="0" xfId="0" applyNumberFormat="1" applyFont="1" applyFill="1" applyBorder="1" applyAlignment="1">
      <alignment horizontal="justify" vertical="top" wrapText="1"/>
    </xf>
    <xf numFmtId="2" fontId="6" fillId="0" borderId="0" xfId="0" applyNumberFormat="1" applyFont="1" applyFill="1" applyBorder="1" applyAlignment="1">
      <alignment horizontal="justify" vertical="top" wrapText="1"/>
    </xf>
    <xf numFmtId="1" fontId="6" fillId="0" borderId="0" xfId="0" applyNumberFormat="1" applyFont="1" applyFill="1" applyBorder="1"/>
    <xf numFmtId="0" fontId="8" fillId="0" borderId="0" xfId="0" applyFont="1" applyFill="1" applyBorder="1" applyAlignment="1">
      <alignment horizontal="justify" vertical="top" wrapText="1"/>
    </xf>
    <xf numFmtId="14" fontId="8" fillId="0" borderId="1" xfId="0" applyNumberFormat="1" applyFont="1" applyFill="1" applyBorder="1" applyAlignment="1">
      <alignment horizontal="center" vertical="top"/>
    </xf>
    <xf numFmtId="14" fontId="6" fillId="0" borderId="1" xfId="0" applyNumberFormat="1" applyFont="1" applyFill="1" applyBorder="1" applyAlignment="1">
      <alignment horizontal="center" vertical="top" wrapText="1"/>
    </xf>
    <xf numFmtId="14" fontId="6" fillId="0" borderId="0" xfId="0" applyNumberFormat="1" applyFont="1" applyFill="1" applyBorder="1" applyAlignment="1">
      <alignment horizontal="center" vertical="top" wrapText="1"/>
    </xf>
    <xf numFmtId="0" fontId="9" fillId="0" borderId="0" xfId="0" applyFont="1" applyFill="1" applyBorder="1" applyAlignment="1">
      <alignment horizontal="justify" vertical="top" wrapText="1"/>
    </xf>
    <xf numFmtId="0" fontId="10" fillId="0" borderId="0" xfId="0" applyFont="1" applyFill="1" applyBorder="1"/>
    <xf numFmtId="0" fontId="7" fillId="0" borderId="0" xfId="0" applyFont="1" applyFill="1" applyBorder="1" applyAlignment="1"/>
    <xf numFmtId="0" fontId="7" fillId="0" borderId="0" xfId="0" applyFont="1" applyFill="1" applyBorder="1" applyAlignment="1">
      <alignment wrapText="1"/>
    </xf>
    <xf numFmtId="0" fontId="11" fillId="0" borderId="0" xfId="0" applyFont="1" applyFill="1" applyBorder="1" applyAlignment="1">
      <alignment horizontal="left" vertical="top"/>
    </xf>
    <xf numFmtId="0" fontId="10" fillId="0" borderId="0" xfId="0" applyFont="1" applyFill="1" applyBorder="1" applyAlignment="1">
      <alignment wrapText="1"/>
    </xf>
    <xf numFmtId="0" fontId="7" fillId="0" borderId="0" xfId="0" applyNumberFormat="1" applyFont="1" applyFill="1" applyBorder="1" applyAlignment="1">
      <alignment wrapText="1"/>
    </xf>
    <xf numFmtId="0" fontId="7" fillId="0" borderId="0" xfId="0" applyFont="1" applyFill="1" applyBorder="1" applyAlignment="1">
      <alignment horizontal="left" wrapText="1"/>
    </xf>
    <xf numFmtId="0" fontId="11"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0" xfId="0" applyFont="1" applyFill="1" applyBorder="1" applyAlignment="1">
      <alignment horizontal="left" vertical="top"/>
    </xf>
    <xf numFmtId="0" fontId="2" fillId="0" borderId="0" xfId="0" applyFont="1"/>
    <xf numFmtId="165" fontId="13" fillId="0" borderId="1" xfId="1" applyNumberFormat="1" applyFont="1" applyFill="1" applyBorder="1" applyAlignment="1">
      <alignment horizontal="right" vertical="top" wrapText="1"/>
    </xf>
    <xf numFmtId="165" fontId="13" fillId="0" borderId="1" xfId="1" applyNumberFormat="1" applyFont="1" applyFill="1" applyBorder="1" applyAlignment="1">
      <alignment horizontal="justify" vertical="top" wrapText="1"/>
    </xf>
  </cellXfs>
  <cellStyles count="2">
    <cellStyle name="Comma 2" xfId="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160"/>
  <sheetViews>
    <sheetView tabSelected="1" workbookViewId="0">
      <selection activeCell="C14" sqref="C14"/>
    </sheetView>
  </sheetViews>
  <sheetFormatPr defaultRowHeight="13.5"/>
  <cols>
    <col min="1" max="1" width="22" style="9" customWidth="1"/>
    <col min="2" max="2" width="14.5703125" style="9" customWidth="1"/>
    <col min="3" max="3" width="14.28515625" style="9" customWidth="1"/>
    <col min="4" max="4" width="8.7109375" style="9" customWidth="1"/>
    <col min="5" max="5" width="8.85546875" style="9" customWidth="1"/>
    <col min="6" max="6" width="12.85546875" style="9" customWidth="1"/>
    <col min="7" max="7" width="8.5703125" style="9" customWidth="1"/>
    <col min="8" max="8" width="12.7109375" style="9" customWidth="1"/>
    <col min="9" max="9" width="9.42578125" style="9" customWidth="1"/>
    <col min="10" max="10" width="11.28515625" style="9" bestFit="1" customWidth="1"/>
    <col min="11" max="11" width="11.140625" style="9" customWidth="1"/>
    <col min="12" max="16384" width="9.140625" style="9"/>
  </cols>
  <sheetData>
    <row r="1" spans="1:12" s="4" customFormat="1" ht="16.5">
      <c r="A1" s="1"/>
      <c r="B1" s="2" t="s">
        <v>0</v>
      </c>
      <c r="C1" s="2"/>
      <c r="D1" s="2"/>
      <c r="E1" s="2"/>
      <c r="F1" s="2"/>
      <c r="G1" s="2"/>
      <c r="H1" s="2"/>
      <c r="I1" s="2"/>
      <c r="J1" s="3"/>
      <c r="K1" s="3"/>
      <c r="L1" s="3"/>
    </row>
    <row r="2" spans="1:12" ht="16.5">
      <c r="A2" s="5"/>
      <c r="B2" s="6"/>
      <c r="C2" s="6"/>
      <c r="D2" s="6"/>
      <c r="E2" s="6"/>
      <c r="F2" s="7">
        <v>41729</v>
      </c>
      <c r="G2" s="6"/>
      <c r="H2" s="7">
        <v>42094</v>
      </c>
      <c r="I2" s="8"/>
      <c r="J2" s="6"/>
      <c r="K2" s="5"/>
      <c r="L2" s="8"/>
    </row>
    <row r="3" spans="1:12" ht="90">
      <c r="A3" s="10" t="s">
        <v>1</v>
      </c>
      <c r="B3" s="10" t="s">
        <v>2</v>
      </c>
      <c r="C3" s="10" t="s">
        <v>3</v>
      </c>
      <c r="D3" s="10" t="s">
        <v>4</v>
      </c>
      <c r="E3" s="11" t="s">
        <v>5</v>
      </c>
      <c r="F3" s="11" t="s">
        <v>6</v>
      </c>
      <c r="G3" s="11" t="s">
        <v>7</v>
      </c>
      <c r="H3" s="11" t="s">
        <v>8</v>
      </c>
      <c r="I3" s="11" t="s">
        <v>9</v>
      </c>
      <c r="J3" s="11" t="s">
        <v>10</v>
      </c>
      <c r="K3" s="12" t="s">
        <v>11</v>
      </c>
      <c r="L3" s="8"/>
    </row>
    <row r="4" spans="1:12" ht="33">
      <c r="A4" s="13" t="s">
        <v>12</v>
      </c>
      <c r="B4" s="14">
        <v>35156</v>
      </c>
      <c r="C4" s="15">
        <v>83815</v>
      </c>
      <c r="D4" s="15">
        <v>60</v>
      </c>
      <c r="E4" s="15">
        <f>D4*365</f>
        <v>21900</v>
      </c>
      <c r="F4" s="15">
        <f>+IF(F$2-B4&gt;364,F$2-B4,0)</f>
        <v>6573</v>
      </c>
      <c r="G4" s="15">
        <f>+E4-F4</f>
        <v>15327</v>
      </c>
      <c r="H4" s="15">
        <f>IF($H$2-B4&gt;365,365,$H$2-B4)</f>
        <v>365</v>
      </c>
      <c r="I4" s="16">
        <f>+IF(G4 &gt;0,C4/G4,0)</f>
        <v>5.4684543615841328</v>
      </c>
      <c r="J4" s="15">
        <f>+I4*H4</f>
        <v>1995.9858419782086</v>
      </c>
      <c r="K4" s="16">
        <f>IF(J4&gt;0,C4-J4,0)</f>
        <v>81819.01415802179</v>
      </c>
      <c r="L4" s="8"/>
    </row>
    <row r="5" spans="1:12" ht="16.5">
      <c r="A5" s="13" t="s">
        <v>13</v>
      </c>
      <c r="B5" s="14">
        <v>41951</v>
      </c>
      <c r="C5" s="15">
        <v>10000</v>
      </c>
      <c r="D5" s="15">
        <v>5</v>
      </c>
      <c r="E5" s="15">
        <f>D5*365</f>
        <v>1825</v>
      </c>
      <c r="F5" s="15">
        <f>+IF(F$2-B5&gt;364,F$2-B5,0)</f>
        <v>0</v>
      </c>
      <c r="G5" s="15">
        <f>+E5-F5</f>
        <v>1825</v>
      </c>
      <c r="H5" s="16">
        <f>IF($H$2-B5&gt;365,365,$H$2-B5)</f>
        <v>143</v>
      </c>
      <c r="I5" s="16">
        <f>+IF(G5 &gt;0,C5/G5,0)</f>
        <v>5.4794520547945202</v>
      </c>
      <c r="J5" s="15">
        <f>+I5*H5</f>
        <v>783.56164383561645</v>
      </c>
      <c r="K5" s="16">
        <f>IF(J5&gt;0,C5-J5,0)</f>
        <v>9216.4383561643845</v>
      </c>
      <c r="L5" s="8"/>
    </row>
    <row r="6" spans="1:12" ht="33">
      <c r="A6" s="13" t="s">
        <v>14</v>
      </c>
      <c r="B6" s="14">
        <v>39394</v>
      </c>
      <c r="C6" s="48">
        <v>10000</v>
      </c>
      <c r="D6" s="15">
        <v>5</v>
      </c>
      <c r="E6" s="15">
        <f>D6*365</f>
        <v>1825</v>
      </c>
      <c r="F6" s="15">
        <f>+IF(F$2-B6&gt;364,F$2-B6,0)</f>
        <v>2335</v>
      </c>
      <c r="G6" s="15">
        <f>+E6-F6</f>
        <v>-510</v>
      </c>
      <c r="H6" s="17">
        <f>IF($H$2-B6&gt;365,365,$H$2-B6)</f>
        <v>365</v>
      </c>
      <c r="I6" s="16">
        <f>+IF(G6 &gt;0,C6/G6,0)</f>
        <v>0</v>
      </c>
      <c r="J6" s="15">
        <f>+I6*H6</f>
        <v>0</v>
      </c>
      <c r="K6" s="16">
        <f>IF(J6&gt;0,C6-J6,0)</f>
        <v>0</v>
      </c>
      <c r="L6" s="8"/>
    </row>
    <row r="7" spans="1:12" ht="16.5">
      <c r="A7" s="18"/>
      <c r="B7" s="19"/>
      <c r="C7" s="20"/>
      <c r="D7" s="20"/>
      <c r="E7" s="20"/>
      <c r="F7" s="20"/>
      <c r="G7" s="20"/>
      <c r="H7" s="8"/>
      <c r="I7" s="21"/>
      <c r="J7" s="22"/>
      <c r="K7" s="21"/>
      <c r="L7" s="8"/>
    </row>
    <row r="8" spans="1:12" ht="16.5">
      <c r="A8" s="18"/>
      <c r="B8" s="19"/>
      <c r="C8" s="20"/>
      <c r="D8" s="20"/>
      <c r="E8" s="20"/>
      <c r="F8" s="20"/>
      <c r="G8" s="20"/>
      <c r="H8" s="8"/>
      <c r="I8" s="21"/>
      <c r="J8" s="22"/>
      <c r="K8" s="21"/>
      <c r="L8" s="8"/>
    </row>
    <row r="9" spans="1:12" ht="17.25" thickBot="1">
      <c r="A9" s="23"/>
      <c r="B9" s="24" t="s">
        <v>15</v>
      </c>
      <c r="C9" s="24"/>
      <c r="D9" s="24"/>
      <c r="E9" s="24"/>
      <c r="F9" s="24"/>
      <c r="G9" s="24"/>
      <c r="H9" s="24"/>
      <c r="I9" s="24"/>
      <c r="J9" s="24"/>
      <c r="K9" s="23"/>
      <c r="L9" s="8"/>
    </row>
    <row r="10" spans="1:12" ht="16.5">
      <c r="A10" s="23"/>
      <c r="B10" s="25"/>
      <c r="C10" s="25"/>
      <c r="D10" s="25"/>
      <c r="E10" s="25"/>
      <c r="F10" s="26">
        <v>41729</v>
      </c>
      <c r="G10" s="25"/>
      <c r="H10" s="26">
        <v>42094</v>
      </c>
      <c r="I10" s="25"/>
      <c r="J10" s="25"/>
      <c r="K10" s="23"/>
      <c r="L10" s="8"/>
    </row>
    <row r="11" spans="1:12" ht="105">
      <c r="A11" s="10" t="s">
        <v>1</v>
      </c>
      <c r="B11" s="10" t="s">
        <v>16</v>
      </c>
      <c r="C11" s="10" t="s">
        <v>17</v>
      </c>
      <c r="D11" s="10" t="s">
        <v>18</v>
      </c>
      <c r="E11" s="11" t="s">
        <v>5</v>
      </c>
      <c r="F11" s="11" t="s">
        <v>6</v>
      </c>
      <c r="G11" s="11" t="s">
        <v>7</v>
      </c>
      <c r="H11" s="11" t="s">
        <v>19</v>
      </c>
      <c r="I11" s="11" t="s">
        <v>20</v>
      </c>
      <c r="J11" s="11" t="s">
        <v>10</v>
      </c>
      <c r="K11" s="27" t="s">
        <v>11</v>
      </c>
      <c r="L11" s="8"/>
    </row>
    <row r="12" spans="1:12" ht="33">
      <c r="A12" s="13" t="s">
        <v>12</v>
      </c>
      <c r="B12" s="14">
        <v>35156</v>
      </c>
      <c r="C12" s="28">
        <v>83815</v>
      </c>
      <c r="D12" s="28">
        <v>60</v>
      </c>
      <c r="E12" s="28">
        <f>D12*365</f>
        <v>21900</v>
      </c>
      <c r="F12" s="28">
        <f>+IF(F$10-B12&gt;364,F$10-B12,0)</f>
        <v>6573</v>
      </c>
      <c r="G12" s="28">
        <f>+E12-F12</f>
        <v>15327</v>
      </c>
      <c r="H12" s="28">
        <f>IF($H$2-B12&gt;365,365,$H$2-B12)</f>
        <v>365</v>
      </c>
      <c r="I12" s="28">
        <f>+IF(G12&gt;0,(1-(1/C12)^(365/G12))*100,0)</f>
        <v>23.659480786785281</v>
      </c>
      <c r="J12" s="28">
        <f>IF(H12&lt;365,C12*I12*H12/36500,C12*I12/100)</f>
        <v>19830.193821444082</v>
      </c>
      <c r="K12" s="16">
        <f>IF(J12&gt;0,C12-J12,0)</f>
        <v>63984.806178555918</v>
      </c>
      <c r="L12" s="8"/>
    </row>
    <row r="13" spans="1:12" ht="16.5">
      <c r="A13" s="13" t="s">
        <v>13</v>
      </c>
      <c r="B13" s="14">
        <v>41951</v>
      </c>
      <c r="C13" s="28">
        <v>10000</v>
      </c>
      <c r="D13" s="28">
        <v>5</v>
      </c>
      <c r="E13" s="28">
        <f>D13*365</f>
        <v>1825</v>
      </c>
      <c r="F13" s="28">
        <f>+IF(F$10-B13&gt;364,F$10-B13,0)</f>
        <v>0</v>
      </c>
      <c r="G13" s="28">
        <f>+E13-F13</f>
        <v>1825</v>
      </c>
      <c r="H13" s="28">
        <f>IF($H$2-B13&gt;365,365,$H$2-B13)</f>
        <v>143</v>
      </c>
      <c r="I13" s="28">
        <f>+IF(G13&gt;0,(1-(1/C13)^(365/G13))*100,0)</f>
        <v>84.151068075388864</v>
      </c>
      <c r="J13" s="28">
        <f>IF(H13&lt;365,C13*I13*H13/36500,C13*I13/100)</f>
        <v>3296.8774615837283</v>
      </c>
      <c r="K13" s="16">
        <f>IF(J13&gt;0,C13-J13,0)</f>
        <v>6703.1225384162717</v>
      </c>
      <c r="L13" s="8"/>
    </row>
    <row r="14" spans="1:12" ht="33">
      <c r="A14" s="13" t="s">
        <v>14</v>
      </c>
      <c r="B14" s="14">
        <v>39394</v>
      </c>
      <c r="C14" s="49">
        <v>10000</v>
      </c>
      <c r="D14" s="28">
        <v>5</v>
      </c>
      <c r="E14" s="28">
        <f>D14*365</f>
        <v>1825</v>
      </c>
      <c r="F14" s="28">
        <f>+IF(F$10-B14&gt;364,F$10-B14,0)</f>
        <v>2335</v>
      </c>
      <c r="G14" s="28">
        <f>+E14-F14</f>
        <v>-510</v>
      </c>
      <c r="H14" s="28">
        <f>IF($H$2-B14&gt;365,365,$H$2-B14)</f>
        <v>365</v>
      </c>
      <c r="I14" s="28">
        <f>+IF(G14&gt;0,(1-(1/C14)^(365/G14))*100,0)</f>
        <v>0</v>
      </c>
      <c r="J14" s="28">
        <f>IF(H14&lt;365,C14*I14*H14/36500,C14*I14/100)</f>
        <v>0</v>
      </c>
      <c r="K14" s="16">
        <f>IF(J14&gt;0,C14-J14,0)</f>
        <v>0</v>
      </c>
      <c r="L14" s="8"/>
    </row>
    <row r="15" spans="1:12" ht="16.5">
      <c r="A15" s="18"/>
      <c r="B15" s="19"/>
      <c r="C15" s="18"/>
      <c r="D15" s="18"/>
      <c r="E15" s="18"/>
      <c r="F15" s="29"/>
      <c r="G15" s="29"/>
      <c r="H15" s="18"/>
      <c r="I15" s="30"/>
      <c r="J15" s="29"/>
      <c r="K15" s="31"/>
      <c r="L15" s="8"/>
    </row>
    <row r="16" spans="1:12" ht="16.5">
      <c r="A16" s="32" t="s">
        <v>21</v>
      </c>
      <c r="B16" s="19"/>
      <c r="C16" s="18"/>
      <c r="D16" s="18"/>
      <c r="E16" s="18"/>
      <c r="F16" s="29"/>
      <c r="G16" s="29"/>
      <c r="H16" s="18"/>
      <c r="I16" s="30"/>
      <c r="J16" s="29"/>
      <c r="K16" s="31"/>
      <c r="L16" s="8"/>
    </row>
    <row r="17" spans="1:12" ht="115.5">
      <c r="A17" s="18" t="s">
        <v>22</v>
      </c>
      <c r="B17" s="19"/>
      <c r="C17" s="18"/>
      <c r="D17" s="18"/>
      <c r="E17" s="18"/>
      <c r="F17" s="29"/>
      <c r="G17" s="29"/>
      <c r="H17" s="18"/>
      <c r="I17" s="30"/>
      <c r="J17" s="29"/>
      <c r="K17" s="31"/>
      <c r="L17" s="8"/>
    </row>
    <row r="18" spans="1:12" ht="30">
      <c r="A18" s="11" t="s">
        <v>23</v>
      </c>
      <c r="B18" s="33" t="s">
        <v>24</v>
      </c>
      <c r="C18" s="33"/>
      <c r="D18" s="18"/>
      <c r="E18" s="18"/>
      <c r="F18" s="29"/>
      <c r="G18" s="29"/>
      <c r="H18" s="18"/>
      <c r="I18" s="30"/>
      <c r="J18" s="29"/>
      <c r="K18" s="31"/>
      <c r="L18" s="8"/>
    </row>
    <row r="19" spans="1:12" ht="49.5">
      <c r="A19" s="13" t="s">
        <v>25</v>
      </c>
      <c r="B19" s="34" t="s">
        <v>26</v>
      </c>
      <c r="C19" s="34"/>
      <c r="D19" s="18"/>
      <c r="E19" s="18"/>
      <c r="F19" s="29"/>
      <c r="G19" s="29"/>
      <c r="H19" s="18"/>
      <c r="I19" s="30"/>
      <c r="J19" s="29"/>
      <c r="K19" s="31"/>
      <c r="L19" s="8"/>
    </row>
    <row r="20" spans="1:12" ht="33">
      <c r="A20" s="13" t="s">
        <v>27</v>
      </c>
      <c r="B20" s="34"/>
      <c r="C20" s="34"/>
      <c r="D20" s="18"/>
      <c r="E20" s="18"/>
      <c r="F20" s="29"/>
      <c r="G20" s="29"/>
      <c r="H20" s="18"/>
      <c r="I20" s="30"/>
      <c r="J20" s="29"/>
      <c r="K20" s="31"/>
      <c r="L20" s="8"/>
    </row>
    <row r="21" spans="1:12" ht="16.5">
      <c r="A21" s="18"/>
      <c r="B21" s="35"/>
      <c r="C21" s="35"/>
      <c r="D21" s="18"/>
      <c r="E21" s="18"/>
      <c r="F21" s="29"/>
      <c r="G21" s="29"/>
      <c r="H21" s="18"/>
      <c r="I21" s="30"/>
      <c r="J21" s="29"/>
      <c r="K21" s="31"/>
      <c r="L21" s="8"/>
    </row>
    <row r="22" spans="1:12" ht="33">
      <c r="E22" s="18"/>
      <c r="F22" s="29"/>
      <c r="G22" s="29"/>
      <c r="H22" s="18" t="s">
        <v>154</v>
      </c>
      <c r="I22" s="8"/>
      <c r="J22" s="8"/>
      <c r="K22" s="8"/>
      <c r="L22" s="8"/>
    </row>
    <row r="23" spans="1:12">
      <c r="H23" s="9" t="s">
        <v>155</v>
      </c>
    </row>
    <row r="129" ht="26.25" customHeight="1"/>
    <row r="134" ht="13.5" customHeight="1"/>
    <row r="137" ht="18" customHeight="1"/>
    <row r="141" ht="13.5" customHeight="1"/>
    <row r="160" ht="30.75" customHeight="1"/>
  </sheetData>
  <mergeCells count="4">
    <mergeCell ref="B1:I1"/>
    <mergeCell ref="B9:J9"/>
    <mergeCell ref="B18:C18"/>
    <mergeCell ref="B19:C20"/>
  </mergeCells>
  <pageMargins left="0.7" right="0.7" top="0.75" bottom="0.75" header="0.3" footer="0.3"/>
  <pageSetup paperSize="9" orientation="landscape" verticalDpi="1200" r:id="rId1"/>
</worksheet>
</file>

<file path=xl/worksheets/sheet2.xml><?xml version="1.0" encoding="utf-8"?>
<worksheet xmlns="http://schemas.openxmlformats.org/spreadsheetml/2006/main" xmlns:r="http://schemas.openxmlformats.org/officeDocument/2006/relationships">
  <dimension ref="A1:E187"/>
  <sheetViews>
    <sheetView workbookViewId="0">
      <selection activeCell="A159" sqref="A159"/>
    </sheetView>
  </sheetViews>
  <sheetFormatPr defaultRowHeight="15"/>
  <cols>
    <col min="1" max="1" width="59.5703125" bestFit="1" customWidth="1"/>
    <col min="2" max="2" width="8.7109375" bestFit="1" customWidth="1"/>
    <col min="4" max="4" width="15.5703125" bestFit="1" customWidth="1"/>
  </cols>
  <sheetData>
    <row r="1" spans="1:2">
      <c r="A1" s="47" t="s">
        <v>153</v>
      </c>
    </row>
    <row r="2" spans="1:2" ht="82.5">
      <c r="A2" s="36" t="s">
        <v>28</v>
      </c>
      <c r="B2" s="36" t="s">
        <v>29</v>
      </c>
    </row>
    <row r="3" spans="1:2">
      <c r="A3" s="9"/>
      <c r="B3" s="9"/>
    </row>
    <row r="4" spans="1:2" ht="15.75">
      <c r="A4" s="37" t="s">
        <v>30</v>
      </c>
      <c r="B4" s="9"/>
    </row>
    <row r="5" spans="1:2">
      <c r="A5" s="38" t="s">
        <v>31</v>
      </c>
      <c r="B5" s="9">
        <v>60</v>
      </c>
    </row>
    <row r="6" spans="1:2" ht="27">
      <c r="A6" s="39" t="s">
        <v>32</v>
      </c>
      <c r="B6" s="9">
        <v>30</v>
      </c>
    </row>
    <row r="7" spans="1:2">
      <c r="A7" s="9" t="s">
        <v>33</v>
      </c>
      <c r="B7" s="9">
        <v>30</v>
      </c>
    </row>
    <row r="8" spans="1:2">
      <c r="A8" s="9" t="s">
        <v>34</v>
      </c>
      <c r="B8" s="9">
        <v>5</v>
      </c>
    </row>
    <row r="9" spans="1:2">
      <c r="A9" s="9" t="s">
        <v>35</v>
      </c>
      <c r="B9" s="9">
        <v>3</v>
      </c>
    </row>
    <row r="10" spans="1:2">
      <c r="A10" s="9"/>
      <c r="B10" s="9"/>
    </row>
    <row r="11" spans="1:2">
      <c r="A11" s="40" t="s">
        <v>36</v>
      </c>
      <c r="B11" s="9">
        <v>30</v>
      </c>
    </row>
    <row r="12" spans="1:2">
      <c r="A12" s="9"/>
      <c r="B12" s="9"/>
    </row>
    <row r="13" spans="1:2" ht="15.75">
      <c r="A13" s="37" t="s">
        <v>37</v>
      </c>
      <c r="B13" s="9"/>
    </row>
    <row r="14" spans="1:2">
      <c r="A14" s="9" t="s">
        <v>38</v>
      </c>
      <c r="B14" s="9">
        <v>10</v>
      </c>
    </row>
    <row r="15" spans="1:2">
      <c r="A15" s="9" t="s">
        <v>39</v>
      </c>
      <c r="B15" s="9">
        <v>5</v>
      </c>
    </row>
    <row r="16" spans="1:2">
      <c r="A16" s="9" t="s">
        <v>40</v>
      </c>
      <c r="B16" s="9">
        <v>3</v>
      </c>
    </row>
    <row r="17" spans="1:2">
      <c r="A17" s="9"/>
      <c r="B17" s="9"/>
    </row>
    <row r="18" spans="1:2" ht="15.75">
      <c r="A18" s="37" t="s">
        <v>41</v>
      </c>
      <c r="B18" s="9"/>
    </row>
    <row r="19" spans="1:2" ht="30">
      <c r="A19" s="41" t="s">
        <v>42</v>
      </c>
      <c r="B19" s="9"/>
    </row>
    <row r="20" spans="1:2" ht="27">
      <c r="A20" s="39" t="s">
        <v>43</v>
      </c>
      <c r="B20" s="9">
        <v>15</v>
      </c>
    </row>
    <row r="21" spans="1:2" ht="27">
      <c r="A21" s="39" t="s">
        <v>44</v>
      </c>
      <c r="B21" s="9">
        <v>8</v>
      </c>
    </row>
    <row r="22" spans="1:2">
      <c r="A22" s="9"/>
      <c r="B22" s="9"/>
    </row>
    <row r="23" spans="1:2" ht="15.75">
      <c r="A23" s="37" t="s">
        <v>45</v>
      </c>
      <c r="B23" s="9"/>
    </row>
    <row r="24" spans="1:2" ht="30">
      <c r="A24" s="41" t="s">
        <v>46</v>
      </c>
      <c r="B24" s="9"/>
    </row>
    <row r="25" spans="1:2" ht="54">
      <c r="A25" s="39" t="s">
        <v>47</v>
      </c>
      <c r="B25" s="9">
        <v>13</v>
      </c>
    </row>
    <row r="26" spans="1:2">
      <c r="A26" s="9" t="s">
        <v>48</v>
      </c>
      <c r="B26" s="9">
        <v>13</v>
      </c>
    </row>
    <row r="27" spans="1:2" ht="15.75">
      <c r="A27" s="37" t="s">
        <v>49</v>
      </c>
      <c r="B27" s="9"/>
    </row>
    <row r="28" spans="1:2" ht="27">
      <c r="A28" s="39" t="s">
        <v>50</v>
      </c>
      <c r="B28" s="9">
        <v>13</v>
      </c>
    </row>
    <row r="29" spans="1:2" ht="27">
      <c r="A29" s="39" t="s">
        <v>51</v>
      </c>
      <c r="B29" s="9">
        <v>8</v>
      </c>
    </row>
    <row r="30" spans="1:2">
      <c r="A30" s="39" t="s">
        <v>52</v>
      </c>
      <c r="B30" s="9">
        <v>10</v>
      </c>
    </row>
    <row r="31" spans="1:2" ht="40.5">
      <c r="A31" s="39" t="s">
        <v>53</v>
      </c>
      <c r="B31" s="9">
        <v>8</v>
      </c>
    </row>
    <row r="32" spans="1:2">
      <c r="A32" s="39"/>
      <c r="B32" s="9"/>
    </row>
    <row r="33" spans="1:2" ht="30">
      <c r="A33" s="41" t="s">
        <v>54</v>
      </c>
      <c r="B33" s="9"/>
    </row>
    <row r="34" spans="1:2">
      <c r="A34" s="39" t="s">
        <v>55</v>
      </c>
      <c r="B34" s="9">
        <v>18</v>
      </c>
    </row>
    <row r="35" spans="1:2" ht="27">
      <c r="A35" s="39" t="s">
        <v>56</v>
      </c>
      <c r="B35" s="9">
        <v>13</v>
      </c>
    </row>
    <row r="36" spans="1:2">
      <c r="A36" s="39" t="s">
        <v>57</v>
      </c>
      <c r="B36" s="9">
        <v>18</v>
      </c>
    </row>
    <row r="37" spans="1:2">
      <c r="A37" s="39" t="s">
        <v>58</v>
      </c>
      <c r="B37" s="9">
        <v>18</v>
      </c>
    </row>
    <row r="38" spans="1:2">
      <c r="A38" s="39"/>
      <c r="B38" s="9"/>
    </row>
    <row r="39" spans="1:2" ht="30">
      <c r="A39" s="41" t="s">
        <v>59</v>
      </c>
      <c r="B39" s="9"/>
    </row>
    <row r="40" spans="1:2">
      <c r="A40" s="39" t="s">
        <v>60</v>
      </c>
      <c r="B40" s="9">
        <v>25</v>
      </c>
    </row>
    <row r="41" spans="1:2" ht="27">
      <c r="A41" s="39" t="s">
        <v>61</v>
      </c>
      <c r="B41" s="9">
        <v>25</v>
      </c>
    </row>
    <row r="42" spans="1:2">
      <c r="A42" s="39" t="s">
        <v>62</v>
      </c>
      <c r="B42" s="9">
        <v>25</v>
      </c>
    </row>
    <row r="43" spans="1:2">
      <c r="A43" s="39" t="s">
        <v>63</v>
      </c>
      <c r="B43" s="9">
        <v>25</v>
      </c>
    </row>
    <row r="44" spans="1:2">
      <c r="A44" s="39" t="s">
        <v>64</v>
      </c>
      <c r="B44" s="9">
        <v>30</v>
      </c>
    </row>
    <row r="45" spans="1:2">
      <c r="A45" s="39" t="s">
        <v>65</v>
      </c>
      <c r="B45" s="9">
        <v>30</v>
      </c>
    </row>
    <row r="46" spans="1:2" ht="27">
      <c r="A46" s="39" t="s">
        <v>66</v>
      </c>
      <c r="B46" s="9">
        <v>8</v>
      </c>
    </row>
    <row r="47" spans="1:2">
      <c r="A47" s="39" t="s">
        <v>67</v>
      </c>
      <c r="B47" s="9">
        <v>8</v>
      </c>
    </row>
    <row r="48" spans="1:2">
      <c r="A48" s="39"/>
      <c r="B48" s="9"/>
    </row>
    <row r="49" spans="1:2" ht="30">
      <c r="A49" s="41" t="s">
        <v>68</v>
      </c>
      <c r="B49" s="9"/>
    </row>
    <row r="50" spans="1:2">
      <c r="A50" s="39" t="s">
        <v>69</v>
      </c>
      <c r="B50" s="9">
        <v>40</v>
      </c>
    </row>
    <row r="51" spans="1:2">
      <c r="A51" s="39" t="s">
        <v>70</v>
      </c>
      <c r="B51" s="9">
        <v>40</v>
      </c>
    </row>
    <row r="52" spans="1:2">
      <c r="A52" s="39" t="s">
        <v>71</v>
      </c>
      <c r="B52" s="9">
        <v>40</v>
      </c>
    </row>
    <row r="53" spans="1:2">
      <c r="A53" s="39" t="s">
        <v>72</v>
      </c>
      <c r="B53" s="9">
        <v>40</v>
      </c>
    </row>
    <row r="54" spans="1:2">
      <c r="A54" s="39" t="s">
        <v>73</v>
      </c>
      <c r="B54" s="9">
        <v>22</v>
      </c>
    </row>
    <row r="55" spans="1:2">
      <c r="A55" s="39" t="s">
        <v>74</v>
      </c>
      <c r="B55" s="9">
        <v>35</v>
      </c>
    </row>
    <row r="56" spans="1:2">
      <c r="A56" s="39" t="s">
        <v>75</v>
      </c>
      <c r="B56" s="9">
        <v>30</v>
      </c>
    </row>
    <row r="57" spans="1:2">
      <c r="A57" s="39" t="s">
        <v>76</v>
      </c>
      <c r="B57" s="9">
        <v>30</v>
      </c>
    </row>
    <row r="58" spans="1:2">
      <c r="A58" s="39"/>
      <c r="B58" s="9"/>
    </row>
    <row r="59" spans="1:2" ht="30">
      <c r="A59" s="41" t="s">
        <v>68</v>
      </c>
      <c r="B59" s="9"/>
    </row>
    <row r="60" spans="1:2">
      <c r="A60" s="39" t="s">
        <v>77</v>
      </c>
      <c r="B60" s="9">
        <v>20</v>
      </c>
    </row>
    <row r="61" spans="1:2">
      <c r="A61" s="39" t="s">
        <v>78</v>
      </c>
      <c r="B61" s="9">
        <v>20</v>
      </c>
    </row>
    <row r="62" spans="1:2">
      <c r="A62" s="39" t="s">
        <v>79</v>
      </c>
      <c r="B62" s="9">
        <v>20</v>
      </c>
    </row>
    <row r="63" spans="1:2">
      <c r="A63" s="39" t="s">
        <v>80</v>
      </c>
      <c r="B63" s="9">
        <v>20</v>
      </c>
    </row>
    <row r="64" spans="1:2">
      <c r="A64" s="39" t="s">
        <v>81</v>
      </c>
      <c r="B64" s="9">
        <v>25</v>
      </c>
    </row>
    <row r="65" spans="1:2">
      <c r="A65" s="39"/>
      <c r="B65" s="9"/>
    </row>
    <row r="66" spans="1:2" ht="30">
      <c r="A66" s="41" t="s">
        <v>82</v>
      </c>
      <c r="B66" s="9"/>
    </row>
    <row r="67" spans="1:2">
      <c r="A67" s="39" t="s">
        <v>83</v>
      </c>
      <c r="B67" s="9">
        <v>40</v>
      </c>
    </row>
    <row r="68" spans="1:2">
      <c r="A68" s="39" t="s">
        <v>84</v>
      </c>
      <c r="B68" s="9">
        <v>40</v>
      </c>
    </row>
    <row r="69" spans="1:2">
      <c r="A69" s="39" t="s">
        <v>85</v>
      </c>
      <c r="B69" s="9">
        <v>40</v>
      </c>
    </row>
    <row r="70" spans="1:2">
      <c r="A70" s="39" t="s">
        <v>86</v>
      </c>
      <c r="B70" s="9">
        <v>40</v>
      </c>
    </row>
    <row r="71" spans="1:2">
      <c r="A71" s="39" t="s">
        <v>87</v>
      </c>
      <c r="B71" s="9">
        <v>40</v>
      </c>
    </row>
    <row r="72" spans="1:2">
      <c r="A72" s="39" t="s">
        <v>88</v>
      </c>
      <c r="B72" s="9">
        <v>40</v>
      </c>
    </row>
    <row r="73" spans="1:2">
      <c r="A73" s="39" t="s">
        <v>89</v>
      </c>
      <c r="B73" s="9">
        <v>40</v>
      </c>
    </row>
    <row r="74" spans="1:2">
      <c r="A74" s="39" t="s">
        <v>90</v>
      </c>
      <c r="B74" s="9">
        <v>30</v>
      </c>
    </row>
    <row r="75" spans="1:2">
      <c r="A75" s="39" t="s">
        <v>91</v>
      </c>
      <c r="B75" s="9">
        <v>30</v>
      </c>
    </row>
    <row r="76" spans="1:2">
      <c r="A76" s="39" t="s">
        <v>92</v>
      </c>
      <c r="B76" s="9">
        <v>30</v>
      </c>
    </row>
    <row r="77" spans="1:2">
      <c r="A77" s="39" t="s">
        <v>93</v>
      </c>
      <c r="B77" s="9">
        <v>30</v>
      </c>
    </row>
    <row r="78" spans="1:2">
      <c r="A78" s="39" t="s">
        <v>94</v>
      </c>
      <c r="B78" s="9">
        <v>25</v>
      </c>
    </row>
    <row r="79" spans="1:2">
      <c r="A79" s="39" t="s">
        <v>95</v>
      </c>
      <c r="B79" s="9">
        <v>25</v>
      </c>
    </row>
    <row r="80" spans="1:2">
      <c r="A80" s="39"/>
      <c r="B80" s="9"/>
    </row>
    <row r="81" spans="1:2" ht="30">
      <c r="A81" s="41" t="s">
        <v>96</v>
      </c>
      <c r="B81" s="9"/>
    </row>
    <row r="82" spans="1:2" ht="40.5">
      <c r="A82" s="39" t="s">
        <v>97</v>
      </c>
      <c r="B82" s="9">
        <v>13</v>
      </c>
    </row>
    <row r="83" spans="1:2">
      <c r="A83" s="39" t="s">
        <v>98</v>
      </c>
      <c r="B83" s="9">
        <v>15</v>
      </c>
    </row>
    <row r="84" spans="1:2">
      <c r="A84" s="39"/>
      <c r="B84" s="9"/>
    </row>
    <row r="85" spans="1:2" ht="30">
      <c r="A85" s="41" t="s">
        <v>99</v>
      </c>
      <c r="B85" s="9"/>
    </row>
    <row r="86" spans="1:2">
      <c r="A86" s="39" t="s">
        <v>100</v>
      </c>
      <c r="B86" s="9">
        <v>20</v>
      </c>
    </row>
    <row r="87" spans="1:2">
      <c r="A87" s="39" t="s">
        <v>101</v>
      </c>
      <c r="B87" s="9">
        <v>20</v>
      </c>
    </row>
    <row r="88" spans="1:2">
      <c r="A88" s="39" t="s">
        <v>102</v>
      </c>
      <c r="B88" s="9">
        <v>20</v>
      </c>
    </row>
    <row r="89" spans="1:2">
      <c r="A89" s="39" t="s">
        <v>103</v>
      </c>
      <c r="B89" s="9">
        <v>20</v>
      </c>
    </row>
    <row r="90" spans="1:2">
      <c r="A90" s="39"/>
      <c r="B90" s="9"/>
    </row>
    <row r="91" spans="1:2" ht="15.75">
      <c r="A91" s="41" t="s">
        <v>104</v>
      </c>
      <c r="B91" s="9"/>
    </row>
    <row r="92" spans="1:2" ht="27">
      <c r="A92" s="39" t="s">
        <v>105</v>
      </c>
      <c r="B92" s="9">
        <v>12</v>
      </c>
    </row>
    <row r="93" spans="1:2">
      <c r="A93" s="39" t="s">
        <v>106</v>
      </c>
      <c r="B93" s="9"/>
    </row>
    <row r="94" spans="1:2">
      <c r="A94" s="39" t="s">
        <v>107</v>
      </c>
      <c r="B94" s="9">
        <v>20</v>
      </c>
    </row>
    <row r="95" spans="1:2">
      <c r="A95" s="39" t="s">
        <v>108</v>
      </c>
      <c r="B95" s="9">
        <v>15</v>
      </c>
    </row>
    <row r="96" spans="1:2">
      <c r="A96" s="39" t="s">
        <v>109</v>
      </c>
      <c r="B96" s="9">
        <v>10</v>
      </c>
    </row>
    <row r="97" spans="1:2">
      <c r="A97" s="39" t="s">
        <v>110</v>
      </c>
      <c r="B97" s="9">
        <v>9</v>
      </c>
    </row>
    <row r="98" spans="1:2" ht="27">
      <c r="A98" s="39" t="s">
        <v>111</v>
      </c>
      <c r="B98" s="9">
        <v>12</v>
      </c>
    </row>
    <row r="99" spans="1:2">
      <c r="A99" s="39"/>
      <c r="B99" s="9"/>
    </row>
    <row r="100" spans="1:2" ht="15.75">
      <c r="A100" s="41" t="s">
        <v>112</v>
      </c>
      <c r="B100" s="9">
        <v>15</v>
      </c>
    </row>
    <row r="101" spans="1:2">
      <c r="A101" s="39"/>
      <c r="B101" s="9"/>
    </row>
    <row r="102" spans="1:2" ht="15.75">
      <c r="A102" s="41" t="s">
        <v>113</v>
      </c>
      <c r="B102" s="9"/>
    </row>
    <row r="103" spans="1:2">
      <c r="A103" s="39" t="s">
        <v>114</v>
      </c>
      <c r="B103" s="9">
        <v>10</v>
      </c>
    </row>
    <row r="104" spans="1:2" ht="67.5">
      <c r="A104" s="42" t="s">
        <v>115</v>
      </c>
      <c r="B104" s="9">
        <v>8</v>
      </c>
    </row>
    <row r="105" spans="1:2">
      <c r="A105" s="39"/>
      <c r="B105" s="9"/>
    </row>
    <row r="106" spans="1:2" ht="15.75">
      <c r="A106" s="41" t="s">
        <v>116</v>
      </c>
      <c r="B106" s="9"/>
    </row>
    <row r="107" spans="1:2">
      <c r="A107" s="39" t="s">
        <v>117</v>
      </c>
      <c r="B107" s="9">
        <v>10</v>
      </c>
    </row>
    <row r="108" spans="1:2" ht="27">
      <c r="A108" s="39" t="s">
        <v>118</v>
      </c>
      <c r="B108" s="9">
        <v>6</v>
      </c>
    </row>
    <row r="109" spans="1:2" ht="27">
      <c r="A109" s="39" t="s">
        <v>119</v>
      </c>
      <c r="B109" s="9">
        <v>8</v>
      </c>
    </row>
    <row r="110" spans="1:2">
      <c r="A110" s="39" t="s">
        <v>120</v>
      </c>
      <c r="B110" s="9">
        <v>8</v>
      </c>
    </row>
    <row r="111" spans="1:2" ht="27">
      <c r="A111" s="39" t="s">
        <v>121</v>
      </c>
      <c r="B111" s="9">
        <v>8</v>
      </c>
    </row>
    <row r="112" spans="1:2">
      <c r="A112" s="39"/>
      <c r="B112" s="9"/>
    </row>
    <row r="113" spans="1:2" ht="15.75">
      <c r="A113" s="41" t="s">
        <v>122</v>
      </c>
      <c r="B113" s="9"/>
    </row>
    <row r="114" spans="1:2">
      <c r="A114" s="39" t="s">
        <v>123</v>
      </c>
      <c r="B114" s="9"/>
    </row>
    <row r="115" spans="1:2">
      <c r="A115" s="39" t="s">
        <v>124</v>
      </c>
      <c r="B115" s="9">
        <v>25</v>
      </c>
    </row>
    <row r="116" spans="1:2" ht="27">
      <c r="A116" s="43" t="s">
        <v>125</v>
      </c>
      <c r="B116" s="9">
        <v>20</v>
      </c>
    </row>
    <row r="117" spans="1:2">
      <c r="A117" s="39" t="s">
        <v>126</v>
      </c>
      <c r="B117" s="9"/>
    </row>
    <row r="118" spans="1:2">
      <c r="A118" s="39" t="s">
        <v>127</v>
      </c>
      <c r="B118" s="9">
        <v>25</v>
      </c>
    </row>
    <row r="119" spans="1:2">
      <c r="A119" s="39" t="s">
        <v>128</v>
      </c>
      <c r="B119" s="9">
        <v>20</v>
      </c>
    </row>
    <row r="120" spans="1:2">
      <c r="A120" s="39" t="s">
        <v>129</v>
      </c>
      <c r="B120" s="9">
        <v>30</v>
      </c>
    </row>
    <row r="121" spans="1:2" ht="27">
      <c r="A121" s="39" t="s">
        <v>130</v>
      </c>
      <c r="B121" s="9">
        <v>30</v>
      </c>
    </row>
    <row r="122" spans="1:2">
      <c r="A122" s="39" t="s">
        <v>131</v>
      </c>
      <c r="B122" s="9">
        <v>30</v>
      </c>
    </row>
    <row r="123" spans="1:2">
      <c r="A123" s="39" t="s">
        <v>132</v>
      </c>
      <c r="B123" s="9">
        <v>20</v>
      </c>
    </row>
    <row r="124" spans="1:2">
      <c r="A124" s="38" t="s">
        <v>133</v>
      </c>
      <c r="B124" s="9">
        <v>20</v>
      </c>
    </row>
    <row r="125" spans="1:2">
      <c r="A125" s="39" t="s">
        <v>134</v>
      </c>
      <c r="B125" s="9">
        <v>25</v>
      </c>
    </row>
    <row r="126" spans="1:2">
      <c r="A126" s="39" t="s">
        <v>135</v>
      </c>
      <c r="B126" s="9">
        <v>15</v>
      </c>
    </row>
    <row r="127" spans="1:2">
      <c r="A127" s="39" t="s">
        <v>136</v>
      </c>
      <c r="B127" s="9">
        <v>10</v>
      </c>
    </row>
    <row r="128" spans="1:2" ht="27">
      <c r="A128" s="39" t="s">
        <v>137</v>
      </c>
      <c r="B128" s="9">
        <v>14</v>
      </c>
    </row>
    <row r="129" spans="1:2">
      <c r="A129" s="39" t="s">
        <v>138</v>
      </c>
      <c r="B129" s="9"/>
    </row>
    <row r="130" spans="1:2">
      <c r="A130" s="39" t="s">
        <v>139</v>
      </c>
      <c r="B130" s="9">
        <v>13</v>
      </c>
    </row>
    <row r="131" spans="1:2">
      <c r="A131" s="39" t="s">
        <v>140</v>
      </c>
      <c r="B131" s="9">
        <v>28</v>
      </c>
    </row>
    <row r="132" spans="1:2">
      <c r="A132" s="39"/>
      <c r="B132" s="9"/>
    </row>
    <row r="133" spans="1:2">
      <c r="A133" s="40" t="s">
        <v>141</v>
      </c>
      <c r="B133" s="9">
        <v>20</v>
      </c>
    </row>
    <row r="134" spans="1:2">
      <c r="A134" s="40"/>
      <c r="B134" s="9"/>
    </row>
    <row r="135" spans="1:2" ht="30">
      <c r="A135" s="44" t="s">
        <v>142</v>
      </c>
      <c r="B135" s="9">
        <v>15</v>
      </c>
    </row>
    <row r="136" spans="1:2">
      <c r="A136" s="44"/>
      <c r="B136" s="9"/>
    </row>
    <row r="137" spans="1:2">
      <c r="A137" s="40" t="s">
        <v>143</v>
      </c>
      <c r="B137" s="9">
        <v>15</v>
      </c>
    </row>
    <row r="138" spans="1:2">
      <c r="A138" s="40"/>
      <c r="B138" s="9"/>
    </row>
    <row r="139" spans="1:2">
      <c r="A139" s="40" t="s">
        <v>144</v>
      </c>
      <c r="B139" s="9">
        <v>5</v>
      </c>
    </row>
    <row r="140" spans="1:2">
      <c r="A140" s="45"/>
      <c r="B140" s="9"/>
    </row>
    <row r="141" spans="1:2">
      <c r="A141" s="44" t="s">
        <v>145</v>
      </c>
      <c r="B141" s="9"/>
    </row>
    <row r="142" spans="1:2">
      <c r="A142" s="45" t="s">
        <v>146</v>
      </c>
      <c r="B142" s="9">
        <v>6</v>
      </c>
    </row>
    <row r="143" spans="1:2">
      <c r="A143" s="45" t="s">
        <v>147</v>
      </c>
      <c r="B143" s="9">
        <v>3</v>
      </c>
    </row>
    <row r="144" spans="1:2">
      <c r="A144" s="45"/>
      <c r="B144" s="9"/>
    </row>
    <row r="145" spans="1:5">
      <c r="A145" s="44" t="s">
        <v>148</v>
      </c>
      <c r="B145" s="9"/>
    </row>
    <row r="146" spans="1:5">
      <c r="A146" s="45" t="s">
        <v>149</v>
      </c>
      <c r="B146" s="9">
        <v>10</v>
      </c>
    </row>
    <row r="147" spans="1:5" ht="40.5">
      <c r="A147" s="45" t="s">
        <v>150</v>
      </c>
      <c r="B147" s="9">
        <v>5</v>
      </c>
    </row>
    <row r="148" spans="1:5">
      <c r="A148" s="45"/>
      <c r="B148" s="9"/>
    </row>
    <row r="149" spans="1:5">
      <c r="A149" s="40" t="s">
        <v>151</v>
      </c>
      <c r="B149" s="9">
        <v>10</v>
      </c>
    </row>
    <row r="150" spans="1:5">
      <c r="A150" s="46"/>
      <c r="B150" s="9"/>
    </row>
    <row r="151" spans="1:5">
      <c r="A151" s="40" t="s">
        <v>152</v>
      </c>
      <c r="B151" s="9">
        <v>15</v>
      </c>
    </row>
    <row r="152" spans="1:5">
      <c r="A152" s="39"/>
      <c r="B152" s="9"/>
    </row>
    <row r="153" spans="1:5">
      <c r="A153" s="39"/>
      <c r="B153" s="9"/>
    </row>
    <row r="154" spans="1:5" ht="33">
      <c r="A154" s="9"/>
      <c r="B154" s="9"/>
      <c r="D154" s="18" t="s">
        <v>154</v>
      </c>
      <c r="E154" s="8"/>
    </row>
    <row r="155" spans="1:5">
      <c r="A155" s="9"/>
      <c r="B155" s="9"/>
      <c r="D155" s="9" t="s">
        <v>155</v>
      </c>
      <c r="E155" s="9"/>
    </row>
    <row r="156" spans="1:5">
      <c r="A156" s="9"/>
      <c r="B156" s="9"/>
    </row>
    <row r="157" spans="1:5">
      <c r="A157" s="9"/>
      <c r="B157" s="9"/>
    </row>
    <row r="158" spans="1:5">
      <c r="A158" s="9"/>
      <c r="B158" s="9"/>
    </row>
    <row r="159" spans="1:5">
      <c r="A159" s="9"/>
      <c r="B159" s="9"/>
    </row>
    <row r="160" spans="1:5">
      <c r="A160" s="9"/>
      <c r="B160" s="9"/>
    </row>
    <row r="161" spans="1:2">
      <c r="A161" s="9"/>
      <c r="B161" s="9"/>
    </row>
    <row r="162" spans="1:2">
      <c r="A162" s="9"/>
      <c r="B162" s="9"/>
    </row>
    <row r="163" spans="1:2">
      <c r="A163" s="9"/>
      <c r="B163" s="9"/>
    </row>
    <row r="164" spans="1:2">
      <c r="A164" s="9"/>
      <c r="B164" s="9"/>
    </row>
    <row r="165" spans="1:2">
      <c r="A165" s="9"/>
      <c r="B165" s="9"/>
    </row>
    <row r="166" spans="1:2">
      <c r="A166" s="9"/>
      <c r="B166" s="9"/>
    </row>
    <row r="167" spans="1:2">
      <c r="A167" s="9"/>
      <c r="B167" s="9"/>
    </row>
    <row r="168" spans="1:2">
      <c r="A168" s="9"/>
      <c r="B168" s="9"/>
    </row>
    <row r="169" spans="1:2">
      <c r="A169" s="9"/>
      <c r="B169" s="9"/>
    </row>
    <row r="170" spans="1:2">
      <c r="A170" s="9"/>
      <c r="B170" s="9"/>
    </row>
    <row r="171" spans="1:2">
      <c r="A171" s="9"/>
      <c r="B171" s="9"/>
    </row>
    <row r="172" spans="1:2">
      <c r="A172" s="9"/>
      <c r="B172" s="9"/>
    </row>
    <row r="173" spans="1:2">
      <c r="A173" s="9"/>
      <c r="B173" s="9"/>
    </row>
    <row r="174" spans="1:2">
      <c r="A174" s="9"/>
      <c r="B174" s="9"/>
    </row>
    <row r="175" spans="1:2">
      <c r="A175" s="9"/>
      <c r="B175" s="9"/>
    </row>
    <row r="176" spans="1:2">
      <c r="A176" s="9"/>
      <c r="B176" s="9"/>
    </row>
    <row r="177" spans="1:2">
      <c r="A177" s="9"/>
      <c r="B177" s="9"/>
    </row>
    <row r="178" spans="1:2">
      <c r="A178" s="9"/>
      <c r="B178" s="9"/>
    </row>
    <row r="179" spans="1:2">
      <c r="A179" s="9"/>
      <c r="B179" s="9"/>
    </row>
    <row r="180" spans="1:2">
      <c r="A180" s="9"/>
      <c r="B180" s="9"/>
    </row>
    <row r="181" spans="1:2">
      <c r="A181" s="9"/>
      <c r="B181" s="9"/>
    </row>
    <row r="182" spans="1:2">
      <c r="A182" s="9"/>
      <c r="B182" s="9"/>
    </row>
    <row r="183" spans="1:2">
      <c r="A183" s="9"/>
      <c r="B183" s="9"/>
    </row>
    <row r="184" spans="1:2">
      <c r="A184" s="9"/>
      <c r="B184" s="9"/>
    </row>
    <row r="185" spans="1:2">
      <c r="A185" s="9"/>
      <c r="B185" s="9"/>
    </row>
    <row r="186" spans="1:2">
      <c r="A186" s="9"/>
      <c r="B186" s="9"/>
    </row>
    <row r="187" spans="1:2">
      <c r="A187" s="9"/>
      <c r="B187"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working of dep.</vt:lpstr>
      <vt:lpstr>sch II</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2015-03-24T04:57:34Z</dcterms:modified>
</cp:coreProperties>
</file>