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3"/>
  </bookViews>
  <sheets>
    <sheet name="MAS" sheetId="1" r:id="rId1"/>
    <sheet name="DIR" sheetId="4" r:id="rId2"/>
    <sheet name="AU DET" sheetId="2" r:id="rId3"/>
    <sheet name="F23B NOT" sheetId="3" r:id="rId4"/>
  </sheets>
  <definedNames>
    <definedName name="_xlnm.Print_Area" localSheetId="0">MAS!$A$1:$C$23</definedName>
  </definedNames>
  <calcPr calcId="144525" calcMode="autoNoTable"/>
</workbook>
</file>

<file path=xl/calcChain.xml><?xml version="1.0" encoding="utf-8"?>
<calcChain xmlns="http://schemas.openxmlformats.org/spreadsheetml/2006/main">
  <c r="E34" i="3" l="1"/>
  <c r="E26" i="3"/>
  <c r="A3" i="3" l="1"/>
  <c r="A9" i="3"/>
  <c r="A10" i="3"/>
  <c r="A8" i="3"/>
  <c r="A7" i="3"/>
  <c r="A34" i="3" l="1"/>
  <c r="B2" i="4"/>
  <c r="B1" i="4"/>
  <c r="D23" i="3" l="1"/>
  <c r="A18" i="3"/>
  <c r="B13" i="3"/>
  <c r="B12" i="3"/>
  <c r="A1" i="3"/>
</calcChain>
</file>

<file path=xl/sharedStrings.xml><?xml version="1.0" encoding="utf-8"?>
<sst xmlns="http://schemas.openxmlformats.org/spreadsheetml/2006/main" count="82" uniqueCount="76">
  <si>
    <t>CIN</t>
  </si>
  <si>
    <t>Company Name</t>
  </si>
  <si>
    <t>ROC Code</t>
  </si>
  <si>
    <t>Registration Number</t>
  </si>
  <si>
    <t>Company Category</t>
  </si>
  <si>
    <t>Company limited by shares</t>
  </si>
  <si>
    <t>Company Subcategory</t>
  </si>
  <si>
    <t>Indian Non-Government Company</t>
  </si>
  <si>
    <t>Class of Company</t>
  </si>
  <si>
    <t>Authorised Capital(in Rs.)</t>
  </si>
  <si>
    <t>Paid up capital(in Rs.)</t>
  </si>
  <si>
    <t>Number of Members(Applicable only in case of company without Share Capital)</t>
  </si>
  <si>
    <t>Date of Incorporation</t>
  </si>
  <si>
    <t>Address of registered office</t>
  </si>
  <si>
    <t>Email Id</t>
  </si>
  <si>
    <t>Whether listed or not</t>
  </si>
  <si>
    <t>Unlisted</t>
  </si>
  <si>
    <t>Date of Last AGM</t>
  </si>
  <si>
    <t>Date of Balance sheet</t>
  </si>
  <si>
    <t>Company Status(for efiling)</t>
  </si>
  <si>
    <t>Active</t>
  </si>
  <si>
    <t>TO,</t>
  </si>
  <si>
    <t>PAN NO.</t>
  </si>
  <si>
    <t>MEM NO.</t>
  </si>
  <si>
    <t>SUB:</t>
  </si>
  <si>
    <t>Appointment of First auditors for the year 2012-13 U/S 224(5) of Companies Act, 1956</t>
  </si>
  <si>
    <t>We are pleased to inform you that Board of Directors of the Company at their first Board Meeting held on</t>
  </si>
  <si>
    <t xml:space="preserve">have appointed your firm as the Statutory Auditors of the Company to hold office upto the </t>
  </si>
  <si>
    <t>conclusion of the first annual general meeting of the Company on such remuneration as may be decided by the Board.</t>
  </si>
  <si>
    <t>FOLLOWING RESOULUTION WAS PASSED ON THE MEETING</t>
  </si>
  <si>
    <t xml:space="preserve">"RESOLVED THAT Messers </t>
  </si>
  <si>
    <t>Chartered Accountant, be and hereby appointed</t>
  </si>
  <si>
    <t>as Auditors of the Company pursuant to Section 224(5) of Companies Act, 1956 to hold the office from the date of meeting till the conclusion of the first Annual General meeting of the Company. The director be and hereby to fix their remuneration.</t>
  </si>
  <si>
    <t>SD/-</t>
  </si>
  <si>
    <t>ON BEHALF OF BOD OF COMPANY</t>
  </si>
  <si>
    <t>DIRECTOR/CHAIRMAN</t>
  </si>
  <si>
    <t>AUDITOR PAN NO</t>
  </si>
  <si>
    <t>AUDITOR FIRM NAME</t>
  </si>
  <si>
    <t>ADDRESS1</t>
  </si>
  <si>
    <t>ADDRESS2</t>
  </si>
  <si>
    <t>CITY</t>
  </si>
  <si>
    <t>PIN</t>
  </si>
  <si>
    <t>MEETING DATE</t>
  </si>
  <si>
    <t>NAME</t>
  </si>
  <si>
    <t xml:space="preserve">CIN </t>
  </si>
  <si>
    <t>DIN/DPIN/PAN</t>
  </si>
  <si>
    <t>Full Name</t>
  </si>
  <si>
    <t>Present residential address</t>
  </si>
  <si>
    <t>Designation</t>
  </si>
  <si>
    <t>Date of Appointment</t>
  </si>
  <si>
    <t xml:space="preserve">Whether DSC Registered </t>
  </si>
  <si>
    <t>Expiry Date of DSC</t>
  </si>
  <si>
    <t>Director</t>
  </si>
  <si>
    <t>YES</t>
  </si>
  <si>
    <t>NO</t>
  </si>
  <si>
    <t>-</t>
  </si>
  <si>
    <t>U27100GJ2012PLC073054</t>
  </si>
  <si>
    <t>RAPT INDUSTRIAL CASTINGS LIMITED</t>
  </si>
  <si>
    <t>RoC-Ahmedabad</t>
  </si>
  <si>
    <t>Public</t>
  </si>
  <si>
    <t>F-202 CRYSTAL AVENUE,</t>
  </si>
  <si>
    <t>SURAT</t>
  </si>
  <si>
    <t>cavipulragrawal@gmail.com</t>
  </si>
  <si>
    <t>ASHISH HASMUKHLAL PANDYA</t>
  </si>
  <si>
    <t>F-202, CRYSTAL AVENUE, NR. GYANDEEP SOC.,, PALANPUR ROAD, SURAT, 395009, Gujarat, INDIA</t>
  </si>
  <si>
    <t>ANKITA ASHISH PANDYA</t>
  </si>
  <si>
    <t>F-202, CRYSTAL AVENUE, CANAL ROAD,, PALANPUR, JATAKNAKA, SURAT, 395009, Gujarat, INDIA</t>
  </si>
  <si>
    <t>NITIN HARENDRA PANDYA</t>
  </si>
  <si>
    <t>B/G-2, SANT SHREE ASHARAMJI COMPLEX, NR. SARITA, DAIRY LANE, HONEY PARK ROAD, ADAJAN,, SURAT, 395009, Gujarat, INDIA</t>
  </si>
  <si>
    <t>CANAL ROAD PALANPUR JAKATNAKA,</t>
  </si>
  <si>
    <t xml:space="preserve"> SURAT,</t>
  </si>
  <si>
    <t xml:space="preserve"> Gujarat,</t>
  </si>
  <si>
    <t>WE ACCEPT THE SAME INTIMATION</t>
  </si>
  <si>
    <t>CHARTERED ACCOUNTANTS</t>
  </si>
  <si>
    <t>PROPRIETOR/PARTNER</t>
  </si>
  <si>
    <t>MEM REPRESENTING FIRM</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</si>
</sst>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u/>
      <sz val="11"/>
      <color theme="10"/>
      <name val="Calibri"/>
      <family val="2"/>
      <scheme val="minor"/>
    </font>
    <font>
      <b/>
      <sz val="16"/>
      <color theme="1"/>
      <name val="Calibri"/>
      <family val="2"/>
      <scheme val="minor"/>
    </font>
    <font>
      <sz val="12"/>
      <color theme="1"/>
      <name val="Calibri"/>
      <family val="2"/>
      <scheme val="minor"/>
    </font>
    <font>
      <sz val="12"/>
      <color theme="1"/>
      <name val="Times New Roman"/>
      <family val="1"/>
    </font>
    <font>
      <b/>
      <sz val="11"/>
      <color theme="1"/>
      <name val="Calibri"/>
      <family val="2"/>
      <scheme val="minor"/>
    </font>
    <font>
      <b/>
      <sz val="12"/>
      <color theme="1"/>
      <name val="Calibri"/>
      <family val="2"/>
      <scheme val="minor"/>
    </font>
    <font>
      <sz val="14"/>
      <color theme="1"/>
      <name val="Calibri"/>
      <family val="2"/>
      <scheme val="minor"/>
    </font>
    <font>
      <sz val="10"/>
      <color theme="1"/>
      <name val="Arial"/>
      <family val="2"/>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3" fillId="0" borderId="5" xfId="0" applyFont="1" applyBorder="1"/>
    <xf numFmtId="0" fontId="3" fillId="0" borderId="6" xfId="0" applyFont="1" applyBorder="1" applyAlignment="1">
      <alignment horizontal="justify" vertical="justify"/>
    </xf>
    <xf numFmtId="0" fontId="0" fillId="2" borderId="0" xfId="0" applyFill="1" applyAlignment="1">
      <alignment horizontal="justify" vertical="justify"/>
    </xf>
    <xf numFmtId="0" fontId="7" fillId="0" borderId="0" xfId="0" applyFont="1" applyAlignment="1">
      <alignment vertical="center"/>
    </xf>
    <xf numFmtId="0" fontId="5" fillId="0" borderId="1" xfId="0" applyFont="1" applyBorder="1" applyAlignment="1">
      <alignment horizontal="left" vertical="center" wrapText="1"/>
    </xf>
    <xf numFmtId="0" fontId="3" fillId="0" borderId="5" xfId="0" applyFont="1" applyBorder="1" applyAlignment="1">
      <alignment horizontal="left"/>
    </xf>
    <xf numFmtId="0" fontId="0" fillId="0" borderId="1" xfId="0" applyBorder="1" applyAlignment="1">
      <alignment vertical="center" wrapText="1"/>
    </xf>
    <xf numFmtId="0" fontId="5" fillId="0" borderId="1" xfId="0" applyFont="1" applyBorder="1" applyAlignment="1">
      <alignment vertical="center" wrapText="1"/>
    </xf>
    <xf numFmtId="0" fontId="0" fillId="0" borderId="1" xfId="0" applyBorder="1" applyAlignment="1">
      <alignment horizontal="left" vertical="center" wrapText="1"/>
    </xf>
    <xf numFmtId="0" fontId="0" fillId="0" borderId="16" xfId="0" applyBorder="1"/>
    <xf numFmtId="4"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1" xfId="1" applyBorder="1" applyAlignment="1">
      <alignment horizontal="left" vertical="center" wrapText="1"/>
    </xf>
    <xf numFmtId="0" fontId="5" fillId="0" borderId="2" xfId="0" applyFont="1" applyBorder="1" applyAlignment="1">
      <alignment horizontal="left" vertical="center" wrapText="1"/>
    </xf>
    <xf numFmtId="0" fontId="8" fillId="0" borderId="1" xfId="0" applyFont="1" applyBorder="1" applyAlignment="1">
      <alignment horizontal="justify" vertical="justify" wrapText="1"/>
    </xf>
    <xf numFmtId="14" fontId="8" fillId="0" borderId="1" xfId="0" applyNumberFormat="1" applyFont="1" applyBorder="1" applyAlignment="1">
      <alignment horizontal="justify" vertical="justify" wrapText="1"/>
    </xf>
    <xf numFmtId="0" fontId="0" fillId="0" borderId="0" xfId="0" applyAlignment="1">
      <alignment horizontal="left"/>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7" fillId="0" borderId="0" xfId="0" applyFont="1" applyAlignment="1">
      <alignment horizontal="left" vertical="center"/>
    </xf>
    <xf numFmtId="0" fontId="7" fillId="0" borderId="15" xfId="0" applyFont="1" applyBorder="1" applyAlignment="1">
      <alignment horizontal="left" vertical="center"/>
    </xf>
    <xf numFmtId="0" fontId="3" fillId="0" borderId="5" xfId="0" applyFont="1" applyBorder="1" applyAlignment="1">
      <alignment horizont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6" xfId="0" applyNumberFormat="1" applyFont="1" applyBorder="1" applyAlignment="1">
      <alignment horizontal="center" vertical="center"/>
    </xf>
    <xf numFmtId="0" fontId="6" fillId="0" borderId="7"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0" borderId="5" xfId="0" applyFont="1" applyBorder="1" applyAlignment="1">
      <alignment horizontal="left"/>
    </xf>
    <xf numFmtId="0" fontId="3" fillId="0" borderId="5"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4" fillId="0" borderId="6" xfId="0" applyNumberFormat="1" applyFont="1" applyBorder="1" applyAlignment="1">
      <alignment horizontal="justify" vertical="justify" wrapText="1"/>
    </xf>
    <xf numFmtId="0" fontId="4" fillId="0" borderId="7" xfId="0" applyNumberFormat="1" applyFont="1" applyBorder="1" applyAlignment="1">
      <alignment horizontal="justify" vertical="justify" wrapText="1"/>
    </xf>
    <xf numFmtId="0" fontId="4" fillId="0" borderId="8" xfId="0" applyNumberFormat="1" applyFont="1" applyBorder="1" applyAlignment="1">
      <alignment horizontal="justify" vertical="justify" wrapText="1"/>
    </xf>
    <xf numFmtId="0" fontId="4" fillId="0" borderId="5" xfId="0" applyFont="1" applyBorder="1" applyAlignment="1">
      <alignment horizontal="left" vertical="center"/>
    </xf>
    <xf numFmtId="0" fontId="4" fillId="0" borderId="6" xfId="0" applyNumberFormat="1" applyFont="1" applyBorder="1" applyAlignment="1">
      <alignment horizontal="left" vertical="justify" wrapText="1"/>
    </xf>
    <xf numFmtId="0" fontId="4" fillId="0" borderId="7" xfId="0" applyNumberFormat="1" applyFont="1" applyBorder="1" applyAlignment="1">
      <alignment horizontal="left" vertical="justify" wrapText="1"/>
    </xf>
    <xf numFmtId="0" fontId="4" fillId="0" borderId="8" xfId="0" applyNumberFormat="1" applyFont="1" applyBorder="1" applyAlignment="1">
      <alignment horizontal="left" vertical="justify" wrapText="1"/>
    </xf>
    <xf numFmtId="0" fontId="4" fillId="0" borderId="5" xfId="0" applyNumberFormat="1" applyFont="1" applyBorder="1" applyAlignment="1">
      <alignment horizontal="center" wrapText="1"/>
    </xf>
    <xf numFmtId="0" fontId="4" fillId="0" borderId="5" xfId="0" applyNumberFormat="1" applyFont="1" applyBorder="1" applyAlignment="1">
      <alignment horizontal="center"/>
    </xf>
    <xf numFmtId="0" fontId="3" fillId="0" borderId="5" xfId="0" applyFont="1" applyBorder="1" applyAlignment="1">
      <alignment horizontal="center" wrapText="1"/>
    </xf>
    <xf numFmtId="0" fontId="3" fillId="0" borderId="10" xfId="0" applyFont="1" applyBorder="1" applyAlignment="1">
      <alignment horizontal="left"/>
    </xf>
    <xf numFmtId="0" fontId="3" fillId="0" borderId="11"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3" fillId="0" borderId="18"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vipulragrawal@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3"/>
  <sheetViews>
    <sheetView view="pageBreakPreview" topLeftCell="B2" zoomScale="98" zoomScaleNormal="100" zoomScaleSheetLayoutView="98" workbookViewId="0">
      <selection activeCell="C17" sqref="C17"/>
    </sheetView>
  </sheetViews>
  <sheetFormatPr defaultRowHeight="15" x14ac:dyDescent="0.25"/>
  <cols>
    <col min="1" max="1" width="6" customWidth="1"/>
    <col min="2" max="2" width="37.28515625" customWidth="1"/>
    <col min="3" max="3" width="59.7109375" customWidth="1"/>
  </cols>
  <sheetData>
    <row r="3" spans="2:4" x14ac:dyDescent="0.25">
      <c r="B3" s="8" t="s">
        <v>0</v>
      </c>
      <c r="C3" s="9" t="s">
        <v>56</v>
      </c>
      <c r="D3" s="7"/>
    </row>
    <row r="4" spans="2:4" x14ac:dyDescent="0.25">
      <c r="B4" s="8" t="s">
        <v>1</v>
      </c>
      <c r="C4" s="9" t="s">
        <v>57</v>
      </c>
      <c r="D4" s="7"/>
    </row>
    <row r="5" spans="2:4" x14ac:dyDescent="0.25">
      <c r="B5" s="8" t="s">
        <v>2</v>
      </c>
      <c r="C5" s="9" t="s">
        <v>58</v>
      </c>
      <c r="D5" s="7"/>
    </row>
    <row r="6" spans="2:4" x14ac:dyDescent="0.25">
      <c r="B6" s="5" t="s">
        <v>3</v>
      </c>
      <c r="C6" s="9">
        <v>73054</v>
      </c>
      <c r="D6" s="7"/>
    </row>
    <row r="7" spans="2:4" x14ac:dyDescent="0.25">
      <c r="B7" s="5" t="s">
        <v>4</v>
      </c>
      <c r="C7" s="9" t="s">
        <v>5</v>
      </c>
      <c r="D7" s="7"/>
    </row>
    <row r="8" spans="2:4" x14ac:dyDescent="0.25">
      <c r="B8" s="5" t="s">
        <v>6</v>
      </c>
      <c r="C8" s="9" t="s">
        <v>7</v>
      </c>
      <c r="D8" s="7"/>
    </row>
    <row r="9" spans="2:4" x14ac:dyDescent="0.25">
      <c r="B9" s="5" t="s">
        <v>8</v>
      </c>
      <c r="C9" s="9" t="s">
        <v>59</v>
      </c>
      <c r="D9" s="7"/>
    </row>
    <row r="10" spans="2:4" x14ac:dyDescent="0.25">
      <c r="B10" s="5" t="s">
        <v>9</v>
      </c>
      <c r="C10" s="11">
        <v>500000</v>
      </c>
      <c r="D10" s="7"/>
    </row>
    <row r="11" spans="2:4" x14ac:dyDescent="0.25">
      <c r="B11" s="5" t="s">
        <v>10</v>
      </c>
      <c r="C11" s="11">
        <v>500000</v>
      </c>
      <c r="D11" s="7"/>
    </row>
    <row r="12" spans="2:4" ht="30" x14ac:dyDescent="0.25">
      <c r="B12" s="5" t="s">
        <v>11</v>
      </c>
      <c r="C12" s="9">
        <v>0</v>
      </c>
      <c r="D12" s="7"/>
    </row>
    <row r="13" spans="2:4" x14ac:dyDescent="0.25">
      <c r="B13" s="5" t="s">
        <v>12</v>
      </c>
      <c r="C13" s="12">
        <v>41263</v>
      </c>
      <c r="D13" s="7"/>
    </row>
    <row r="14" spans="2:4" x14ac:dyDescent="0.25">
      <c r="B14" s="21" t="s">
        <v>13</v>
      </c>
      <c r="C14" s="13" t="s">
        <v>60</v>
      </c>
      <c r="D14" s="24"/>
    </row>
    <row r="15" spans="2:4" x14ac:dyDescent="0.25">
      <c r="B15" s="22"/>
      <c r="C15" s="14" t="s">
        <v>69</v>
      </c>
      <c r="D15" s="25"/>
    </row>
    <row r="16" spans="2:4" x14ac:dyDescent="0.25">
      <c r="B16" s="22"/>
      <c r="C16" s="14" t="s">
        <v>70</v>
      </c>
      <c r="D16" s="25"/>
    </row>
    <row r="17" spans="2:4" x14ac:dyDescent="0.25">
      <c r="B17" s="22"/>
      <c r="C17" s="14" t="s">
        <v>71</v>
      </c>
      <c r="D17" s="25"/>
    </row>
    <row r="18" spans="2:4" x14ac:dyDescent="0.25">
      <c r="B18" s="23"/>
      <c r="C18" s="15">
        <v>395009</v>
      </c>
      <c r="D18" s="26"/>
    </row>
    <row r="19" spans="2:4" x14ac:dyDescent="0.25">
      <c r="B19" s="5" t="s">
        <v>14</v>
      </c>
      <c r="C19" s="16" t="s">
        <v>62</v>
      </c>
      <c r="D19" s="7"/>
    </row>
    <row r="20" spans="2:4" x14ac:dyDescent="0.25">
      <c r="B20" s="5" t="s">
        <v>15</v>
      </c>
      <c r="C20" s="9" t="s">
        <v>16</v>
      </c>
      <c r="D20" s="7"/>
    </row>
    <row r="21" spans="2:4" x14ac:dyDescent="0.25">
      <c r="B21" s="5" t="s">
        <v>17</v>
      </c>
      <c r="C21" s="9"/>
      <c r="D21" s="7"/>
    </row>
    <row r="22" spans="2:4" x14ac:dyDescent="0.25">
      <c r="B22" s="5" t="s">
        <v>18</v>
      </c>
      <c r="C22" s="9"/>
      <c r="D22" s="7"/>
    </row>
    <row r="23" spans="2:4" x14ac:dyDescent="0.25">
      <c r="B23" s="5" t="s">
        <v>19</v>
      </c>
      <c r="C23" s="9" t="s">
        <v>20</v>
      </c>
      <c r="D23" s="10"/>
    </row>
  </sheetData>
  <mergeCells count="2">
    <mergeCell ref="B14:B18"/>
    <mergeCell ref="D14:D18"/>
  </mergeCells>
  <hyperlinks>
    <hyperlink ref="C19" r:id="rId1"/>
  </hyperlinks>
  <pageMargins left="0.7" right="0.7" top="0.75" bottom="0.75" header="0.3" footer="0.3"/>
  <pageSetup scale="8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I4" sqref="I4"/>
    </sheetView>
  </sheetViews>
  <sheetFormatPr defaultRowHeight="15" x14ac:dyDescent="0.25"/>
  <cols>
    <col min="1" max="1" width="16" customWidth="1"/>
    <col min="2" max="2" width="14" customWidth="1"/>
    <col min="3" max="3" width="26.28515625" customWidth="1"/>
    <col min="4" max="4" width="10.85546875" customWidth="1"/>
    <col min="5" max="5" width="12.28515625" customWidth="1"/>
    <col min="7" max="7" width="11.5703125" customWidth="1"/>
  </cols>
  <sheetData>
    <row r="1" spans="1:7" ht="18.75" x14ac:dyDescent="0.25">
      <c r="A1" s="4" t="s">
        <v>43</v>
      </c>
      <c r="B1" s="27" t="str">
        <f>+MAS!C4</f>
        <v>RAPT INDUSTRIAL CASTINGS LIMITED</v>
      </c>
      <c r="C1" s="27"/>
      <c r="D1" s="27"/>
      <c r="E1" s="27"/>
      <c r="F1" s="27"/>
      <c r="G1" s="27"/>
    </row>
    <row r="2" spans="1:7" ht="18.75" x14ac:dyDescent="0.25">
      <c r="A2" s="4" t="s">
        <v>44</v>
      </c>
      <c r="B2" s="28" t="str">
        <f>+MAS!C3</f>
        <v>U27100GJ2012PLC073054</v>
      </c>
      <c r="C2" s="28"/>
      <c r="D2" s="28"/>
      <c r="E2" s="28"/>
      <c r="F2" s="28"/>
      <c r="G2" s="28"/>
    </row>
    <row r="3" spans="1:7" ht="60" x14ac:dyDescent="0.25">
      <c r="A3" s="17" t="s">
        <v>45</v>
      </c>
      <c r="B3" s="17" t="s">
        <v>46</v>
      </c>
      <c r="C3" s="17" t="s">
        <v>47</v>
      </c>
      <c r="D3" s="17" t="s">
        <v>48</v>
      </c>
      <c r="E3" s="17" t="s">
        <v>49</v>
      </c>
      <c r="F3" s="17" t="s">
        <v>50</v>
      </c>
      <c r="G3" s="17" t="s">
        <v>51</v>
      </c>
    </row>
    <row r="4" spans="1:7" ht="87.75" customHeight="1" x14ac:dyDescent="0.25">
      <c r="A4" s="18">
        <v>6424318</v>
      </c>
      <c r="B4" s="18" t="s">
        <v>63</v>
      </c>
      <c r="C4" s="18" t="s">
        <v>64</v>
      </c>
      <c r="D4" s="18" t="s">
        <v>52</v>
      </c>
      <c r="E4" s="19">
        <v>41263</v>
      </c>
      <c r="F4" s="18" t="s">
        <v>53</v>
      </c>
      <c r="G4" s="19">
        <v>41952</v>
      </c>
    </row>
    <row r="5" spans="1:7" ht="84.75" customHeight="1" x14ac:dyDescent="0.25">
      <c r="A5" s="18">
        <v>6424346</v>
      </c>
      <c r="B5" s="18" t="s">
        <v>65</v>
      </c>
      <c r="C5" s="18" t="s">
        <v>66</v>
      </c>
      <c r="D5" s="18" t="s">
        <v>52</v>
      </c>
      <c r="E5" s="19">
        <v>41263</v>
      </c>
      <c r="F5" s="18" t="s">
        <v>54</v>
      </c>
      <c r="G5" s="18" t="s">
        <v>55</v>
      </c>
    </row>
    <row r="6" spans="1:7" ht="76.5" x14ac:dyDescent="0.25">
      <c r="A6" s="18">
        <v>6424350</v>
      </c>
      <c r="B6" s="18" t="s">
        <v>67</v>
      </c>
      <c r="C6" s="18" t="s">
        <v>68</v>
      </c>
      <c r="D6" s="18" t="s">
        <v>52</v>
      </c>
      <c r="E6" s="19">
        <v>41263</v>
      </c>
      <c r="F6" s="18" t="s">
        <v>54</v>
      </c>
      <c r="G6" s="18" t="s">
        <v>55</v>
      </c>
    </row>
  </sheetData>
  <mergeCells count="2">
    <mergeCell ref="B1:G1"/>
    <mergeCell ref="B2:G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11"/>
  <sheetViews>
    <sheetView workbookViewId="0">
      <selection activeCell="C11" sqref="C11"/>
    </sheetView>
  </sheetViews>
  <sheetFormatPr defaultRowHeight="15" x14ac:dyDescent="0.25"/>
  <cols>
    <col min="2" max="2" width="18.85546875" customWidth="1"/>
    <col min="3" max="3" width="27.140625" customWidth="1"/>
  </cols>
  <sheetData>
    <row r="3" spans="2:3" x14ac:dyDescent="0.25">
      <c r="B3" t="s">
        <v>42</v>
      </c>
    </row>
    <row r="4" spans="2:3" ht="27" customHeight="1" x14ac:dyDescent="0.25">
      <c r="B4" s="3" t="s">
        <v>36</v>
      </c>
    </row>
    <row r="5" spans="2:3" ht="27" customHeight="1" x14ac:dyDescent="0.25">
      <c r="B5" s="3" t="s">
        <v>37</v>
      </c>
    </row>
    <row r="6" spans="2:3" ht="27" customHeight="1" x14ac:dyDescent="0.25">
      <c r="B6" s="3" t="s">
        <v>38</v>
      </c>
    </row>
    <row r="7" spans="2:3" ht="27" customHeight="1" x14ac:dyDescent="0.25">
      <c r="B7" s="3" t="s">
        <v>39</v>
      </c>
    </row>
    <row r="8" spans="2:3" ht="27" customHeight="1" x14ac:dyDescent="0.25">
      <c r="B8" s="3" t="s">
        <v>40</v>
      </c>
      <c r="C8" t="s">
        <v>61</v>
      </c>
    </row>
    <row r="9" spans="2:3" ht="27" customHeight="1" x14ac:dyDescent="0.25">
      <c r="B9" s="3" t="s">
        <v>41</v>
      </c>
      <c r="C9" s="20">
        <v>-395002</v>
      </c>
    </row>
    <row r="10" spans="2:3" ht="27" customHeight="1" x14ac:dyDescent="0.25">
      <c r="B10" s="3" t="s">
        <v>23</v>
      </c>
    </row>
    <row r="11" spans="2:3" ht="45" x14ac:dyDescent="0.25">
      <c r="B11" s="3"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topLeftCell="A19" workbookViewId="0">
      <selection activeCell="E28" sqref="E28:G32"/>
    </sheetView>
  </sheetViews>
  <sheetFormatPr defaultRowHeight="15" x14ac:dyDescent="0.25"/>
  <cols>
    <col min="1" max="1" width="11.5703125" customWidth="1"/>
    <col min="5" max="5" width="16" customWidth="1"/>
    <col min="7" max="7" width="36.28515625" customWidth="1"/>
  </cols>
  <sheetData>
    <row r="1" spans="1:7" x14ac:dyDescent="0.25">
      <c r="A1" s="30" t="str">
        <f>+MAS!C4</f>
        <v>RAPT INDUSTRIAL CASTINGS LIMITED</v>
      </c>
      <c r="B1" s="31"/>
      <c r="C1" s="31"/>
      <c r="D1" s="31"/>
      <c r="E1" s="31"/>
      <c r="F1" s="31"/>
      <c r="G1" s="32"/>
    </row>
    <row r="2" spans="1:7" x14ac:dyDescent="0.25">
      <c r="A2" s="33"/>
      <c r="B2" s="34"/>
      <c r="C2" s="34"/>
      <c r="D2" s="34"/>
      <c r="E2" s="34"/>
      <c r="F2" s="34"/>
      <c r="G2" s="35"/>
    </row>
    <row r="3" spans="1:7" ht="24" customHeight="1" x14ac:dyDescent="0.25">
      <c r="A3" s="36" t="str">
        <f>CONCATENATE(MAS!C14,MAS!C15,  MAS!C16,  MAS!C17,-MAS!C18)</f>
        <v>F-202 CRYSTAL AVENUE,CANAL ROAD PALANPUR JAKATNAKA, SURAT, Gujarat,-395009</v>
      </c>
      <c r="B3" s="37"/>
      <c r="C3" s="37"/>
      <c r="D3" s="37"/>
      <c r="E3" s="37"/>
      <c r="F3" s="37"/>
      <c r="G3" s="38"/>
    </row>
    <row r="4" spans="1:7" ht="15.75" x14ac:dyDescent="0.25">
      <c r="A4" s="39"/>
      <c r="B4" s="40"/>
      <c r="C4" s="40"/>
      <c r="D4" s="40"/>
      <c r="E4" s="40"/>
      <c r="F4" s="40"/>
      <c r="G4" s="41"/>
    </row>
    <row r="5" spans="1:7" ht="15.75" x14ac:dyDescent="0.25">
      <c r="A5" s="1" t="s">
        <v>21</v>
      </c>
      <c r="B5" s="44"/>
      <c r="C5" s="45"/>
      <c r="D5" s="45"/>
      <c r="E5" s="45"/>
      <c r="F5" s="45"/>
      <c r="G5" s="46"/>
    </row>
    <row r="6" spans="1:7" ht="15.75" x14ac:dyDescent="0.25">
      <c r="A6" s="29"/>
      <c r="B6" s="29"/>
      <c r="C6" s="29"/>
      <c r="D6" s="29"/>
      <c r="E6" s="29"/>
      <c r="F6" s="29"/>
      <c r="G6" s="29"/>
    </row>
    <row r="7" spans="1:7" ht="15.75" x14ac:dyDescent="0.25">
      <c r="A7" s="42">
        <f>+'AU DET'!C5</f>
        <v>0</v>
      </c>
      <c r="B7" s="42"/>
      <c r="C7" s="42"/>
      <c r="D7" s="42"/>
      <c r="E7" s="42"/>
      <c r="F7" s="42"/>
      <c r="G7" s="42"/>
    </row>
    <row r="8" spans="1:7" ht="15.75" x14ac:dyDescent="0.25">
      <c r="A8" s="43">
        <f>+'AU DET'!C6</f>
        <v>0</v>
      </c>
      <c r="B8" s="43"/>
      <c r="C8" s="43"/>
      <c r="D8" s="43"/>
      <c r="E8" s="43"/>
      <c r="F8" s="43"/>
      <c r="G8" s="43"/>
    </row>
    <row r="9" spans="1:7" ht="15.75" x14ac:dyDescent="0.25">
      <c r="A9" s="47">
        <f>+'AU DET'!C7</f>
        <v>0</v>
      </c>
      <c r="B9" s="48"/>
      <c r="C9" s="48"/>
      <c r="D9" s="48"/>
      <c r="E9" s="48"/>
      <c r="F9" s="48"/>
      <c r="G9" s="49"/>
    </row>
    <row r="10" spans="1:7" ht="15.75" x14ac:dyDescent="0.25">
      <c r="A10" s="42" t="str">
        <f>CONCATENATE('AU DET'!C8,'AU DET'!C9)</f>
        <v>SURAT-395002</v>
      </c>
      <c r="B10" s="42"/>
      <c r="C10" s="42"/>
      <c r="D10" s="42"/>
      <c r="E10" s="42"/>
      <c r="F10" s="42"/>
      <c r="G10" s="42"/>
    </row>
    <row r="11" spans="1:7" ht="15.75" x14ac:dyDescent="0.25">
      <c r="A11" s="29"/>
      <c r="B11" s="29"/>
      <c r="C11" s="29"/>
      <c r="D11" s="29"/>
      <c r="E11" s="29"/>
      <c r="F11" s="29"/>
      <c r="G11" s="29"/>
    </row>
    <row r="12" spans="1:7" ht="15.75" x14ac:dyDescent="0.25">
      <c r="A12" s="1" t="s">
        <v>22</v>
      </c>
      <c r="B12" s="29">
        <f>+'AU DET'!C4</f>
        <v>0</v>
      </c>
      <c r="C12" s="29"/>
      <c r="D12" s="29"/>
      <c r="E12" s="29"/>
      <c r="F12" s="29"/>
      <c r="G12" s="29"/>
    </row>
    <row r="13" spans="1:7" ht="15.75" x14ac:dyDescent="0.25">
      <c r="A13" s="1" t="s">
        <v>23</v>
      </c>
      <c r="B13" s="29">
        <f>+'AU DET'!C10</f>
        <v>0</v>
      </c>
      <c r="C13" s="29"/>
      <c r="D13" s="29"/>
      <c r="E13" s="29"/>
      <c r="F13" s="29"/>
      <c r="G13" s="29"/>
    </row>
    <row r="14" spans="1:7" ht="15.75" x14ac:dyDescent="0.25">
      <c r="A14" s="29"/>
      <c r="B14" s="29"/>
      <c r="C14" s="29"/>
      <c r="D14" s="29"/>
      <c r="E14" s="29"/>
      <c r="F14" s="29"/>
      <c r="G14" s="29"/>
    </row>
    <row r="15" spans="1:7" ht="15.75" x14ac:dyDescent="0.25">
      <c r="A15" s="1" t="s">
        <v>24</v>
      </c>
      <c r="B15" s="53" t="s">
        <v>25</v>
      </c>
      <c r="C15" s="53"/>
      <c r="D15" s="53"/>
      <c r="E15" s="53"/>
      <c r="F15" s="53"/>
      <c r="G15" s="53"/>
    </row>
    <row r="16" spans="1:7" ht="15.75" x14ac:dyDescent="0.25">
      <c r="A16" s="44"/>
      <c r="B16" s="45"/>
      <c r="C16" s="45"/>
      <c r="D16" s="45"/>
      <c r="E16" s="45"/>
      <c r="F16" s="45"/>
      <c r="G16" s="46"/>
    </row>
    <row r="17" spans="1:7" ht="15.75" customHeight="1" x14ac:dyDescent="0.25">
      <c r="A17" s="50" t="s">
        <v>26</v>
      </c>
      <c r="B17" s="51"/>
      <c r="C17" s="51"/>
      <c r="D17" s="51"/>
      <c r="E17" s="51"/>
      <c r="F17" s="51"/>
      <c r="G17" s="52"/>
    </row>
    <row r="18" spans="1:7" ht="19.5" customHeight="1" x14ac:dyDescent="0.25">
      <c r="A18" s="2">
        <f>+'AU DET'!C3</f>
        <v>0</v>
      </c>
      <c r="B18" s="54" t="s">
        <v>27</v>
      </c>
      <c r="C18" s="55"/>
      <c r="D18" s="55"/>
      <c r="E18" s="55"/>
      <c r="F18" s="55"/>
      <c r="G18" s="56"/>
    </row>
    <row r="19" spans="1:7" ht="30.75" customHeight="1" x14ac:dyDescent="0.25">
      <c r="A19" s="50" t="s">
        <v>28</v>
      </c>
      <c r="B19" s="51"/>
      <c r="C19" s="51"/>
      <c r="D19" s="51"/>
      <c r="E19" s="51"/>
      <c r="F19" s="51"/>
      <c r="G19" s="52"/>
    </row>
    <row r="20" spans="1:7" ht="15.75" x14ac:dyDescent="0.25">
      <c r="A20" s="29"/>
      <c r="B20" s="29"/>
      <c r="C20" s="29"/>
      <c r="D20" s="29"/>
      <c r="E20" s="29"/>
      <c r="F20" s="29"/>
      <c r="G20" s="29"/>
    </row>
    <row r="21" spans="1:7" ht="15.75" x14ac:dyDescent="0.25">
      <c r="A21" s="42" t="s">
        <v>29</v>
      </c>
      <c r="B21" s="42"/>
      <c r="C21" s="42"/>
      <c r="D21" s="42"/>
      <c r="E21" s="42"/>
      <c r="F21" s="42"/>
      <c r="G21" s="42"/>
    </row>
    <row r="22" spans="1:7" ht="15.75" x14ac:dyDescent="0.25">
      <c r="A22" s="57"/>
      <c r="B22" s="57"/>
      <c r="C22" s="57"/>
      <c r="D22" s="57"/>
      <c r="E22" s="57"/>
      <c r="F22" s="57"/>
      <c r="G22" s="57"/>
    </row>
    <row r="23" spans="1:7" ht="15.75" customHeight="1" x14ac:dyDescent="0.25">
      <c r="A23" s="58" t="s">
        <v>30</v>
      </c>
      <c r="B23" s="58"/>
      <c r="C23" s="58"/>
      <c r="D23" s="57">
        <f>+'AU DET'!C5</f>
        <v>0</v>
      </c>
      <c r="E23" s="57"/>
      <c r="F23" s="57" t="s">
        <v>31</v>
      </c>
      <c r="G23" s="57"/>
    </row>
    <row r="24" spans="1:7" ht="49.5" customHeight="1" x14ac:dyDescent="0.25">
      <c r="A24" s="50" t="s">
        <v>32</v>
      </c>
      <c r="B24" s="51"/>
      <c r="C24" s="51"/>
      <c r="D24" s="51"/>
      <c r="E24" s="51"/>
      <c r="F24" s="51"/>
      <c r="G24" s="52"/>
    </row>
    <row r="25" spans="1:7" ht="15" customHeight="1" x14ac:dyDescent="0.25">
      <c r="A25" s="42" t="s">
        <v>34</v>
      </c>
      <c r="B25" s="42"/>
      <c r="C25" s="42"/>
      <c r="D25" s="42"/>
      <c r="E25" s="47" t="s">
        <v>72</v>
      </c>
      <c r="F25" s="48"/>
      <c r="G25" s="49"/>
    </row>
    <row r="26" spans="1:7" ht="15" customHeight="1" x14ac:dyDescent="0.25">
      <c r="A26" s="59"/>
      <c r="B26" s="59"/>
      <c r="C26" s="59"/>
      <c r="D26" s="59"/>
      <c r="E26" s="47">
        <f>+'AU DET'!C5</f>
        <v>0</v>
      </c>
      <c r="F26" s="48"/>
      <c r="G26" s="49"/>
    </row>
    <row r="27" spans="1:7" ht="15" customHeight="1" x14ac:dyDescent="0.25">
      <c r="A27" s="59"/>
      <c r="B27" s="59"/>
      <c r="C27" s="59"/>
      <c r="D27" s="59"/>
      <c r="E27" s="47" t="s">
        <v>73</v>
      </c>
      <c r="F27" s="48"/>
      <c r="G27" s="49"/>
    </row>
    <row r="28" spans="1:7" ht="15" customHeight="1" x14ac:dyDescent="0.25">
      <c r="A28" s="59"/>
      <c r="B28" s="59"/>
      <c r="C28" s="59"/>
      <c r="D28" s="59"/>
      <c r="E28" s="60"/>
      <c r="F28" s="60"/>
      <c r="G28" s="61"/>
    </row>
    <row r="29" spans="1:7" ht="15" customHeight="1" x14ac:dyDescent="0.25">
      <c r="A29" s="59"/>
      <c r="B29" s="59"/>
      <c r="C29" s="59"/>
      <c r="D29" s="59"/>
      <c r="E29" s="62"/>
      <c r="F29" s="62"/>
      <c r="G29" s="63"/>
    </row>
    <row r="30" spans="1:7" ht="15" customHeight="1" x14ac:dyDescent="0.25">
      <c r="A30" s="59"/>
      <c r="B30" s="59"/>
      <c r="C30" s="59"/>
      <c r="D30" s="59"/>
      <c r="E30" s="62"/>
      <c r="F30" s="62"/>
      <c r="G30" s="63"/>
    </row>
    <row r="31" spans="1:7" ht="15" customHeight="1" x14ac:dyDescent="0.25">
      <c r="A31" s="59"/>
      <c r="B31" s="59"/>
      <c r="C31" s="59"/>
      <c r="D31" s="59"/>
      <c r="E31" s="62"/>
      <c r="F31" s="62"/>
      <c r="G31" s="63"/>
    </row>
    <row r="32" spans="1:7" x14ac:dyDescent="0.25">
      <c r="A32" s="59"/>
      <c r="B32" s="59"/>
      <c r="C32" s="59"/>
      <c r="D32" s="59"/>
      <c r="E32" s="64"/>
      <c r="F32" s="64"/>
      <c r="G32" s="65"/>
    </row>
    <row r="33" spans="1:7" ht="15.75" x14ac:dyDescent="0.25">
      <c r="A33" s="66" t="s">
        <v>33</v>
      </c>
      <c r="B33" s="66"/>
      <c r="C33" s="66"/>
      <c r="D33" s="66"/>
      <c r="E33" s="42" t="s">
        <v>33</v>
      </c>
      <c r="F33" s="42"/>
      <c r="G33" s="42"/>
    </row>
    <row r="34" spans="1:7" ht="15.75" x14ac:dyDescent="0.25">
      <c r="A34" s="42" t="str">
        <f>+DIR!B4</f>
        <v>ASHISH HASMUKHLAL PANDYA</v>
      </c>
      <c r="B34" s="42"/>
      <c r="C34" s="42"/>
      <c r="D34" s="42"/>
      <c r="E34" s="42">
        <f>'AU DET'!C11</f>
        <v>0</v>
      </c>
      <c r="F34" s="42"/>
      <c r="G34" s="42"/>
    </row>
    <row r="35" spans="1:7" ht="15.75" x14ac:dyDescent="0.25">
      <c r="A35" s="42" t="s">
        <v>35</v>
      </c>
      <c r="B35" s="42"/>
      <c r="C35" s="42"/>
      <c r="D35" s="42"/>
      <c r="E35" s="6" t="s">
        <v>74</v>
      </c>
      <c r="F35" s="6"/>
      <c r="G35" s="6"/>
    </row>
  </sheetData>
  <mergeCells count="39">
    <mergeCell ref="E34:G34"/>
    <mergeCell ref="A28:D32"/>
    <mergeCell ref="A26:D27"/>
    <mergeCell ref="E28:G32"/>
    <mergeCell ref="E25:G25"/>
    <mergeCell ref="E26:G26"/>
    <mergeCell ref="E27:G27"/>
    <mergeCell ref="E33:G33"/>
    <mergeCell ref="A33:D33"/>
    <mergeCell ref="A25:D25"/>
    <mergeCell ref="A34:D34"/>
    <mergeCell ref="A35:D35"/>
    <mergeCell ref="A24:G24"/>
    <mergeCell ref="A14:G14"/>
    <mergeCell ref="B15:G15"/>
    <mergeCell ref="A17:G17"/>
    <mergeCell ref="B18:G18"/>
    <mergeCell ref="A19:G19"/>
    <mergeCell ref="A20:G20"/>
    <mergeCell ref="A16:G16"/>
    <mergeCell ref="A21:G21"/>
    <mergeCell ref="A22:G22"/>
    <mergeCell ref="A23:C23"/>
    <mergeCell ref="D23:E23"/>
    <mergeCell ref="F23:G23"/>
    <mergeCell ref="B13:C13"/>
    <mergeCell ref="D13:G13"/>
    <mergeCell ref="A1:G2"/>
    <mergeCell ref="A3:G3"/>
    <mergeCell ref="A4:G4"/>
    <mergeCell ref="A6:G6"/>
    <mergeCell ref="A7:G7"/>
    <mergeCell ref="A8:G8"/>
    <mergeCell ref="B5:G5"/>
    <mergeCell ref="A9:G9"/>
    <mergeCell ref="A10:G10"/>
    <mergeCell ref="A11:G11"/>
    <mergeCell ref="B12:C12"/>
    <mergeCell ref="D12:G12"/>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MAS</vt:lpstr>
      <vt:lpstr>DIR</vt:lpstr>
      <vt:lpstr>AU DET</vt:lpstr>
      <vt:lpstr>F23B NOT</vt:lpstr>
      <vt:lpstr>MAS!Print_Area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2013-04-28T04:26:49Z</dcterms:modified>
</cp:coreProperties>
</file>