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\\DELL-SERVER\Office Files\"/>
    </mc:Choice>
  </mc:AlternateContent>
  <workbookProtection workbookAlgorithmName="SHA-512" workbookHashValue="bxMEAcQ2JJgFWYdDLMTgWq3QsafvY8D+pAlbg7stkiZ4PJc1eVTvBPU8h+7Qrpp0NyrOuS3GtFxg5VUSqr5q0A==" workbookSaltValue="4mWhVYeO7zRXvCkhXmKDew==" workbookSpinCount="100000" lockStructure="1"/>
  <bookViews>
    <workbookView xWindow="0" yWindow="0" windowWidth="19440" windowHeight="11040" xr2:uid="{00000000-000D-0000-FFFF-FFFF00000000}"/>
  </bookViews>
  <sheets>
    <sheet name="SERVICE TAX CALCULATOR" sheetId="1" r:id="rId1"/>
    <sheet name="LIST" sheetId="2" r:id="rId2"/>
  </sheets>
  <definedNames>
    <definedName name="ABATE">LIST!$D$2:$D$8</definedName>
    <definedName name="case">LIST!$F$2:$F$6</definedName>
    <definedName name="MONTH">LIST!$C$5:$C$13</definedName>
    <definedName name="MONTHLY">LIST!$C$5:$C$13</definedName>
    <definedName name="NAME">LIST!$A$16:$B$17</definedName>
    <definedName name="PAYMENT_TYPE">'SERVICE TAX CALCULATOR'!#REF!</definedName>
    <definedName name="_xlnm.Print_Area" localSheetId="0">'SERVICE TAX CALCULATOR'!$A$1:$F$44</definedName>
    <definedName name="QUARTER">LIST!$B$2:$B$5</definedName>
    <definedName name="QUARTERLY">LIST!$B$2:$B$5</definedName>
    <definedName name="SELECT">LIST!$B$2:$B$17</definedName>
    <definedName name="SERVICES">LIST!$N$2:$N$113</definedName>
    <definedName name="TYPE">LIST!$A$2:$A$3</definedName>
    <definedName name="YEAR">LIST!$E$2:$E$11</definedName>
  </definedNames>
  <calcPr calcId="171026"/>
  <customWorkbookViews>
    <customWorkbookView name="Sheeba - Personal View" guid="{B80F5551-87DE-4E1A-857A-0F610A551758}" mergeInterval="0" personalView="1" maximized="1" windowWidth="1276" windowHeight="49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C11" i="1"/>
  <c r="E11" i="1"/>
  <c r="C42" i="1"/>
  <c r="C43" i="1"/>
  <c r="E42" i="1"/>
  <c r="E38" i="1"/>
  <c r="E34" i="1"/>
  <c r="E30" i="1"/>
  <c r="E43" i="1"/>
  <c r="C12" i="1"/>
  <c r="C15" i="1"/>
  <c r="C19" i="1"/>
  <c r="C14" i="1"/>
  <c r="C18" i="1"/>
  <c r="C13" i="1"/>
  <c r="C17" i="1"/>
  <c r="C20" i="1"/>
  <c r="C16" i="1"/>
  <c r="C21" i="1"/>
</calcChain>
</file>

<file path=xl/sharedStrings.xml><?xml version="1.0" encoding="utf-8"?>
<sst xmlns="http://schemas.openxmlformats.org/spreadsheetml/2006/main" count="251" uniqueCount="213">
  <si>
    <t>ABATEMENT FOR SUCH SERVICES (IN %)</t>
  </si>
  <si>
    <t>TOTAL TAXABLE SERVICES</t>
  </si>
  <si>
    <t>TAX AMOUNT</t>
  </si>
  <si>
    <t>NO.OF DAYS DELAY</t>
  </si>
  <si>
    <t>TOTAL TAX AMOUNT WITH INTEREST</t>
  </si>
  <si>
    <t>RATE OF INTEREST PER ANNUM (IN %)</t>
  </si>
  <si>
    <t>TAXABLE SERVICE AFTER ABATEMENT(IN %)</t>
  </si>
  <si>
    <t>AMOUNT RECEIVED FOR SERVICES RENDERED(EXCL OF TAX)</t>
  </si>
  <si>
    <t>INTEREST ON KRISHI KALYAN CESS</t>
  </si>
  <si>
    <t>INTEREST ON SWACH BHARAT CESS</t>
  </si>
  <si>
    <t>INTEREST ON SERVICE TAX</t>
  </si>
  <si>
    <t>TOTAL INTEREST ON TAX</t>
  </si>
  <si>
    <t>SWACH BHARAT CESS</t>
  </si>
  <si>
    <t>KRISHI KALYAN CESS</t>
  </si>
  <si>
    <t>TAX ON TAXABLE SERVICES</t>
  </si>
  <si>
    <t>SERVICE TAX (IN %)</t>
  </si>
  <si>
    <t>SWACH BHARAT CESS (IN %)</t>
  </si>
  <si>
    <t>KRISHI KALYAN CESS (IN %)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</si>
  <si>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</si>
  <si>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</si>
  <si>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</si>
  <si>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</si>
  <si>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</si>
  <si>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</si>
  <si>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</si>
  <si>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</si>
  <si>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</si>
  <si>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</si>
  <si>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</si>
  <si>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</si>
  <si>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MONTH</t>
  </si>
  <si>
    <t>AMOUNT</t>
  </si>
  <si>
    <t>QUARTER</t>
  </si>
  <si>
    <t>INDIVIDUAL/HUF/PARTNERSHIP FIRM</t>
  </si>
  <si>
    <t>OTHER THAN INDIVIDUAL/HUF/PARTNERSHIP FIRM</t>
  </si>
  <si>
    <t>PAYMENT TYPE</t>
  </si>
  <si>
    <t>QUARTERLY</t>
  </si>
  <si>
    <t>MONTHLY</t>
  </si>
  <si>
    <t>TYPE LIST</t>
  </si>
  <si>
    <t>QUARTERLY LIST</t>
  </si>
  <si>
    <t>MONTHLY LIST</t>
  </si>
  <si>
    <t xml:space="preserve">     QUARTER-I</t>
  </si>
  <si>
    <t xml:space="preserve">     QUARTER-II</t>
  </si>
  <si>
    <t xml:space="preserve">     QUARTER-III</t>
  </si>
  <si>
    <t xml:space="preserve">     QUARTER-IV</t>
  </si>
  <si>
    <t>TOTAL</t>
  </si>
  <si>
    <t>GRAND TOTAL</t>
  </si>
  <si>
    <r>
      <t xml:space="preserve">                     </t>
    </r>
    <r>
      <rPr>
        <b/>
        <sz val="20"/>
        <color theme="1"/>
        <rFont val="Calibri"/>
        <family val="2"/>
        <scheme val="minor"/>
      </rPr>
      <t xml:space="preserve"> SERVICE TAX CALCULATION</t>
    </r>
  </si>
  <si>
    <t>ABATEMENT</t>
  </si>
  <si>
    <t>DUE DATE</t>
  </si>
  <si>
    <t>ACTUAL DATE OF PAYMENT</t>
  </si>
  <si>
    <t>YEAR</t>
  </si>
  <si>
    <t>TYPE OF CASE</t>
  </si>
  <si>
    <t>CASE</t>
  </si>
  <si>
    <t xml:space="preserve">FINANCIAL YEAR </t>
  </si>
  <si>
    <t>ENTER THE VALUES HERE…</t>
  </si>
  <si>
    <t>NAME</t>
  </si>
  <si>
    <t>DEEJAYESS INDIA PVT LTD</t>
  </si>
  <si>
    <t>P KRISHNASAMY GOUNDER</t>
  </si>
  <si>
    <t>ENTER THE AMOUNT RECEIVED FOR SERVICES RENDERED</t>
  </si>
  <si>
    <t>DATE</t>
  </si>
  <si>
    <t>DD-MM-YY</t>
  </si>
  <si>
    <t>Service Tax collected  and deposited on Due date</t>
  </si>
  <si>
    <t>Service Tax collected but not deposited on Due date and value of taxable service in preceding year is less than Rs.60 lakh</t>
  </si>
  <si>
    <t>Service Tax collected but not deposited on Due date and value of taxable service in preceding year is greater than Rs.60 lakh</t>
  </si>
  <si>
    <t>Service Tax not collected and not deposited on Due date and value of taxable service in preceding year is less than Rs.60 lakh</t>
  </si>
  <si>
    <t>Service Tax not collected and not deposited on Due date and value of taxable service in preceding year is greater than Rs.60 lakh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</si>
  <si>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</si>
  <si>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</si>
  <si>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</si>
  <si>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</si>
  <si>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</si>
  <si>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</si>
  <si>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</si>
  <si>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</si>
  <si>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</si>
  <si>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</si>
  <si>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</si>
  <si>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</si>
  <si>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</si>
  <si>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2029-2030</t>
  </si>
  <si>
    <t>2030-2031</t>
  </si>
  <si>
    <t>2031-2032</t>
  </si>
  <si>
    <t>2032-2033</t>
  </si>
  <si>
    <t>2033-2034</t>
  </si>
  <si>
    <t>2034-2035</t>
  </si>
  <si>
    <t>2035-2036</t>
  </si>
  <si>
    <t>2036-2037</t>
  </si>
  <si>
    <t>2037-2038</t>
  </si>
  <si>
    <t>2038-2039</t>
  </si>
  <si>
    <t>2039-2040</t>
  </si>
  <si>
    <t>2040-2041</t>
  </si>
  <si>
    <t>2041-2042</t>
  </si>
  <si>
    <t>2042-2043</t>
  </si>
  <si>
    <t>2043-2044</t>
  </si>
  <si>
    <t>2044-2045</t>
  </si>
  <si>
    <t>2045-2046</t>
  </si>
  <si>
    <t>2046-2047</t>
  </si>
  <si>
    <t>2047-2048</t>
  </si>
  <si>
    <t>TYPE OF SERVICE</t>
  </si>
  <si>
    <t>ADVERTISING AGENCY</t>
  </si>
  <si>
    <t>ADVERTISING SPACE OR TIME</t>
  </si>
  <si>
    <t>AIR TRANSPORT OF PASSENGER</t>
  </si>
  <si>
    <t>AIR TRAVEL AGENCY</t>
  </si>
  <si>
    <t>AIRPORT SERVICES</t>
  </si>
  <si>
    <t>ARCHITECTS SERVICES</t>
  </si>
  <si>
    <t>ASSET MANAGEMENT</t>
  </si>
  <si>
    <t>ATM OPERATIONS</t>
  </si>
  <si>
    <t>AUCTIONEERS SERVICES</t>
  </si>
  <si>
    <t>BANKING AND FINANCIAL</t>
  </si>
  <si>
    <t>BEAUTY PARLOURS</t>
  </si>
  <si>
    <t>BROADCASTING SERVICE</t>
  </si>
  <si>
    <t>BUSINESS AND EXHIBITION SERVICES</t>
  </si>
  <si>
    <t>BUSINESS AUXILIARY SERVICES</t>
  </si>
  <si>
    <t>BUSINESS SUPPORT SERVICES</t>
  </si>
  <si>
    <t>CAB OPERATORS</t>
  </si>
  <si>
    <t>CABLE OPERATORS</t>
  </si>
  <si>
    <t>CARGO HANDLING SERVICES</t>
  </si>
  <si>
    <t>CHARTERED ACCOUNTANTS</t>
  </si>
  <si>
    <t>CLEANING SERVICES</t>
  </si>
  <si>
    <t>CLEARING AND FORWARDING AGENCY</t>
  </si>
  <si>
    <t>COMMERCIAL TRAINING &amp; COACHING</t>
  </si>
  <si>
    <t>COMPANY SECRETARIES</t>
  </si>
  <si>
    <t>CONSTRUCTION OF RES. COMPLEX</t>
  </si>
  <si>
    <t>CONSTRUCTION SERVICES IN RESPECT OF COMMERCIAL OR INDUSTRIAL BUILDINGS AND CIVIL STRUCTURES</t>
  </si>
  <si>
    <t>CONSULTING ENGINEER</t>
  </si>
  <si>
    <t>CONVENTION SERVICE</t>
  </si>
  <si>
    <t>COSMETICS &amp; PLASTIC SURGERY SERVICES</t>
  </si>
  <si>
    <t>COST ACCOUNTANTS</t>
  </si>
  <si>
    <t>COURIER AGENCY</t>
  </si>
  <si>
    <t>CREDIT CARD RELATED SERVICES</t>
  </si>
  <si>
    <t>CREDIT RATING AGENCIES</t>
  </si>
  <si>
    <t>CUSTOM HOUSE AGENT</t>
  </si>
  <si>
    <t>DESIGN SERVICES</t>
  </si>
  <si>
    <t>DEVELOPMENT AND SUPPLY OF CONTENT SERVICES</t>
  </si>
  <si>
    <t>DREDGING SERVICES</t>
  </si>
  <si>
    <t>DRY CLEANING SERVICES</t>
  </si>
  <si>
    <t>ERECTION,COMMISSIONING AND INSTALLATION</t>
  </si>
  <si>
    <t>EVENT MANAGEMENT SERVICE</t>
  </si>
  <si>
    <t>FACSIMILE SERVICES FAX)</t>
  </si>
  <si>
    <t>FASHION DESIGNER SERVICES</t>
  </si>
  <si>
    <t>FORWARD CONTRACT SERVICES</t>
  </si>
  <si>
    <t>FRANCHISE SERVICES</t>
  </si>
  <si>
    <t>GENERAL INSURANCE BUSINESS</t>
  </si>
  <si>
    <t>GOODS TRANSPORT OPERATORS</t>
  </si>
  <si>
    <t>HEALTH CLUB AND FITNESS CENTER</t>
  </si>
  <si>
    <t>INFORMATION TECHNOLOGY SOFTWARE SERVICE</t>
  </si>
  <si>
    <t>INSURANCE AUXILIARY</t>
  </si>
  <si>
    <t>INTELLECTUAL PROPERTY SERVICES OTHER THAN COPYRIGHT</t>
  </si>
  <si>
    <t>INTERIOR DECORATORS/ DESIGNER'S SERVICE</t>
  </si>
  <si>
    <t>INTERNET CAFE</t>
  </si>
  <si>
    <t>INTERNET TELECOMMUNICATION/ (TELEPHONY) SERVICE</t>
  </si>
  <si>
    <t>LEASED CIRCUITS</t>
  </si>
  <si>
    <t>LEGAL CONSULTANCY SERVICES</t>
  </si>
  <si>
    <t>LIFE INSURANCE SERVICES</t>
  </si>
  <si>
    <t>MAILING LIST COMPILATION</t>
  </si>
  <si>
    <t>MAINTENANCE OR REPAIR SERVICE</t>
  </si>
  <si>
    <t>MANAGEMENT CONSULTANTS</t>
  </si>
  <si>
    <t>MANAGEMENT OF INVESTMENT UNDER UNIT LINKED INSURANCE PLAN (ULIP) SERVICE</t>
  </si>
  <si>
    <t>MANDAP KEEPER</t>
  </si>
  <si>
    <t>MANPOWER RECRUITMENT AGENCY</t>
  </si>
  <si>
    <t>MARKET RESEARCH AGENCY</t>
  </si>
  <si>
    <t>MEMBERSHIP OF CLUBS</t>
  </si>
  <si>
    <t>MINING SERVICES</t>
  </si>
  <si>
    <t>ONLINE INFORMATION AND DATA</t>
  </si>
  <si>
    <t>OPINION POLL SERVICES</t>
  </si>
  <si>
    <t>OUTDOOR CATERING</t>
  </si>
  <si>
    <t>PACKAGING SERVICES</t>
  </si>
  <si>
    <t>PAGER SERVICES (RADIO PAGING)</t>
  </si>
  <si>
    <t>PANDAL OR SHAMIANA SERVICES</t>
  </si>
  <si>
    <t>PHOTOGRAPHY SERVICE</t>
  </si>
  <si>
    <t>PORT SERVICES</t>
  </si>
  <si>
    <t>PROCESSING AND CLEARINGHOUSE SERVICE</t>
  </si>
  <si>
    <t>PUBLIC RELATIONS SERVICE</t>
  </si>
  <si>
    <t>RAIL TRAVEL AGENT</t>
  </si>
  <si>
    <t>REAL ESTATE AGENTS</t>
  </si>
  <si>
    <t>RECOGNISED ASSOCIATION OR REGISTERED ASSOCIATION COMMONLY KNOWN AS COMMODITY EXCHANGE SERVICE</t>
  </si>
  <si>
    <t>RECOVERY AGENT</t>
  </si>
  <si>
    <t>REGISTRAR TO AN ISSUE</t>
  </si>
  <si>
    <t>RENTING OF IMMOVABLE PROPERTY SERVICES</t>
  </si>
  <si>
    <t>SCIENTIFIC AND TECHNICAL CONSULTANCY</t>
  </si>
  <si>
    <t>SECURITY / DETECTIVE AGENCIES</t>
  </si>
  <si>
    <t>SERVICING OF MOTOR VEHICLES</t>
  </si>
  <si>
    <t>SHARE TRANSFER AGENT</t>
  </si>
  <si>
    <t>SHIP MANAGEMENT SERVICE</t>
  </si>
  <si>
    <t>SITE PREPARATION AND CLEARANCE</t>
  </si>
  <si>
    <t>SOUND RECORDING SERVICE</t>
  </si>
  <si>
    <t>SPONSORSHIP SERVICE</t>
  </si>
  <si>
    <t>STEAMER AGENT</t>
  </si>
  <si>
    <t>STOCK BROKER</t>
  </si>
  <si>
    <t>STOCK EXCHANGE SERVICE</t>
  </si>
  <si>
    <t>STORAGE AND WAREHOUSE SERVICE</t>
  </si>
  <si>
    <t>SUPPLY OF TANGIBLE GOODS FOR USE SERVICE</t>
  </si>
  <si>
    <t>SURVEY AND EXPLORATION OF MINERAL</t>
  </si>
  <si>
    <t>SURVEY AND MAP MAKING</t>
  </si>
  <si>
    <t>TECHNICAL TESTING,INSPECTION, CERTIFICATION</t>
  </si>
  <si>
    <t>TELECOMMUNICATION SERVICES</t>
  </si>
  <si>
    <t>TELEGRAPH SERVICE</t>
  </si>
  <si>
    <t>TELEPHONE SERVICES</t>
  </si>
  <si>
    <t>TELEX SERVICES</t>
  </si>
  <si>
    <t>TOUR OPERATOR</t>
  </si>
  <si>
    <t>TRANSPORT BY CRUISE SHIPS</t>
  </si>
  <si>
    <t>TRANSPORT OF COASTAL GOODS AND GOODS THROUGH NATIONAL WATERWAYS AND INLAND WATER</t>
  </si>
  <si>
    <t>TRANSPORT OF GOODS BY AIR</t>
  </si>
  <si>
    <t>TRANSPORT OF GOODS BY PIPELINE OR OTHER CONDUIT</t>
  </si>
  <si>
    <t>TRANSPORT OF GOODS BY RAIL</t>
  </si>
  <si>
    <t>TRANSPORT OF GOODS BY ROAD</t>
  </si>
  <si>
    <t>TRAVEL AGENTS (OTHER THAN AIR/RAIL TRAVEL AGENTS)</t>
  </si>
  <si>
    <t>TV OR RADIO PROGRAMME PRODUCTION</t>
  </si>
  <si>
    <t>UNDER WRITERS</t>
  </si>
  <si>
    <t>VIDEO TAPE PRODUCTION</t>
  </si>
  <si>
    <t>WORKS CONTRACT SERVICES</t>
  </si>
  <si>
    <t>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</si>
</sst>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[$Rs.-4009]\ #,##0.00"/>
    <numFmt numFmtId="167" formatCode="_ [$Rs.-4009]\ * #,##0.00_ ;_ [$Rs.-4009]\ * \-#,##0.00_ ;_ [$Rs.-4009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8" fillId="0" borderId="0"/>
  </cellStyleXfs>
  <cellXfs count="91">
    <xf numFmtId="0" fontId="0" fillId="0" borderId="0" xfId="0"/>
    <xf numFmtId="0" fontId="4" fillId="0" borderId="1" xfId="0" applyFont="1" applyBorder="1" applyProtection="1"/>
    <xf numFmtId="0" fontId="0" fillId="0" borderId="0" xfId="0" applyProtection="1"/>
    <xf numFmtId="0" fontId="1" fillId="0" borderId="0" xfId="0" applyFont="1" applyProtection="1"/>
    <xf numFmtId="164" fontId="0" fillId="0" borderId="0" xfId="1" applyNumberFormat="1" applyFont="1" applyFill="1" applyBorder="1" applyAlignment="1" applyProtection="1">
      <alignment horizontal="right"/>
    </xf>
    <xf numFmtId="2" fontId="0" fillId="0" borderId="0" xfId="0" applyNumberForma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164" fontId="4" fillId="0" borderId="0" xfId="1" applyFont="1" applyBorder="1" applyProtection="1"/>
    <xf numFmtId="0" fontId="4" fillId="0" borderId="10" xfId="0" applyFont="1" applyBorder="1" applyProtection="1"/>
    <xf numFmtId="165" fontId="0" fillId="0" borderId="0" xfId="1" applyNumberFormat="1" applyFont="1" applyFill="1" applyBorder="1" applyAlignment="1" applyProtection="1">
      <alignment horizontal="right"/>
    </xf>
    <xf numFmtId="2" fontId="1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ont="1" applyFill="1" applyBorder="1" applyAlignment="1" applyProtection="1">
      <alignment horizontal="right"/>
    </xf>
    <xf numFmtId="14" fontId="1" fillId="0" borderId="0" xfId="0" applyNumberFormat="1" applyFont="1" applyFill="1" applyBorder="1" applyProtection="1"/>
    <xf numFmtId="0" fontId="0" fillId="0" borderId="0" xfId="0" applyFill="1" applyBorder="1" applyProtection="1"/>
    <xf numFmtId="0" fontId="0" fillId="0" borderId="0" xfId="0" applyFont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13" xfId="0" applyFont="1" applyBorder="1" applyProtection="1">
      <protection locked="0"/>
    </xf>
    <xf numFmtId="0" fontId="4" fillId="0" borderId="0" xfId="0" applyFont="1" applyBorder="1" applyAlignment="1" applyProtection="1">
      <alignment horizontal="left" vertical="top" wrapText="1"/>
    </xf>
    <xf numFmtId="165" fontId="0" fillId="0" borderId="0" xfId="0" applyNumberFormat="1" applyProtection="1"/>
    <xf numFmtId="0" fontId="1" fillId="0" borderId="0" xfId="0" applyFont="1" applyFill="1" applyBorder="1" applyAlignment="1" applyProtection="1">
      <alignment horizontal="center"/>
    </xf>
    <xf numFmtId="164" fontId="0" fillId="0" borderId="0" xfId="1" applyFont="1" applyBorder="1" applyProtection="1"/>
    <xf numFmtId="164" fontId="1" fillId="0" borderId="0" xfId="1" applyFont="1" applyBorder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Protection="1"/>
    <xf numFmtId="0" fontId="0" fillId="0" borderId="0" xfId="0" applyBorder="1" applyProtection="1"/>
    <xf numFmtId="0" fontId="0" fillId="0" borderId="10" xfId="0" applyBorder="1" applyProtection="1"/>
    <xf numFmtId="0" fontId="0" fillId="0" borderId="13" xfId="0" applyBorder="1" applyProtection="1"/>
    <xf numFmtId="0" fontId="1" fillId="0" borderId="13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/>
    </xf>
    <xf numFmtId="164" fontId="0" fillId="0" borderId="10" xfId="1" applyFont="1" applyBorder="1" applyProtection="1"/>
    <xf numFmtId="164" fontId="0" fillId="0" borderId="13" xfId="1" applyFont="1" applyBorder="1" applyProtection="1">
      <protection locked="0"/>
    </xf>
    <xf numFmtId="167" fontId="4" fillId="0" borderId="14" xfId="1" applyNumberFormat="1" applyFont="1" applyBorder="1" applyProtection="1"/>
    <xf numFmtId="167" fontId="6" fillId="0" borderId="15" xfId="1" applyNumberFormat="1" applyFont="1" applyBorder="1" applyProtection="1"/>
    <xf numFmtId="164" fontId="0" fillId="0" borderId="16" xfId="1" applyFont="1" applyBorder="1" applyProtection="1">
      <protection locked="0"/>
    </xf>
    <xf numFmtId="166" fontId="6" fillId="0" borderId="15" xfId="1" applyNumberFormat="1" applyFont="1" applyBorder="1" applyProtection="1"/>
    <xf numFmtId="0" fontId="0" fillId="0" borderId="10" xfId="0" applyFont="1" applyFill="1" applyBorder="1" applyAlignment="1" applyProtection="1">
      <alignment horizontal="left"/>
    </xf>
    <xf numFmtId="0" fontId="1" fillId="0" borderId="13" xfId="0" applyFont="1" applyBorder="1" applyProtection="1"/>
    <xf numFmtId="0" fontId="0" fillId="0" borderId="13" xfId="0" applyFont="1" applyBorder="1" applyProtection="1"/>
    <xf numFmtId="0" fontId="1" fillId="0" borderId="13" xfId="0" applyFont="1" applyFill="1" applyBorder="1" applyProtection="1"/>
    <xf numFmtId="165" fontId="0" fillId="0" borderId="10" xfId="1" applyNumberFormat="1" applyFont="1" applyFill="1" applyBorder="1" applyProtection="1"/>
    <xf numFmtId="164" fontId="0" fillId="0" borderId="13" xfId="1" applyNumberFormat="1" applyFont="1" applyBorder="1" applyProtection="1"/>
    <xf numFmtId="164" fontId="1" fillId="0" borderId="13" xfId="1" applyNumberFormat="1" applyFont="1" applyBorder="1" applyProtection="1"/>
    <xf numFmtId="164" fontId="1" fillId="0" borderId="16" xfId="1" applyNumberFormat="1" applyFont="1" applyBorder="1" applyProtection="1"/>
    <xf numFmtId="164" fontId="3" fillId="0" borderId="13" xfId="1" applyNumberFormat="1" applyFont="1" applyBorder="1" applyProtection="1"/>
    <xf numFmtId="165" fontId="1" fillId="0" borderId="13" xfId="1" applyNumberFormat="1" applyFont="1" applyBorder="1" applyProtection="1"/>
    <xf numFmtId="0" fontId="0" fillId="0" borderId="2" xfId="0" applyBorder="1" applyAlignment="1" applyProtection="1"/>
    <xf numFmtId="164" fontId="0" fillId="0" borderId="10" xfId="1" applyNumberFormat="1" applyFont="1" applyFill="1" applyBorder="1" applyAlignment="1" applyProtection="1">
      <alignment horizontal="right"/>
    </xf>
    <xf numFmtId="2" fontId="1" fillId="0" borderId="13" xfId="0" applyNumberFormat="1" applyFont="1" applyFill="1" applyBorder="1" applyAlignment="1" applyProtection="1">
      <alignment horizontal="right"/>
      <protection locked="0"/>
    </xf>
    <xf numFmtId="14" fontId="1" fillId="0" borderId="13" xfId="0" applyNumberFormat="1" applyFont="1" applyFill="1" applyBorder="1" applyProtection="1">
      <protection locked="0"/>
    </xf>
    <xf numFmtId="2" fontId="0" fillId="0" borderId="13" xfId="0" applyNumberFormat="1" applyFill="1" applyBorder="1" applyAlignment="1" applyProtection="1">
      <alignment horizontal="right"/>
    </xf>
    <xf numFmtId="0" fontId="0" fillId="0" borderId="13" xfId="0" applyFill="1" applyBorder="1" applyProtection="1"/>
    <xf numFmtId="2" fontId="1" fillId="0" borderId="2" xfId="0" applyNumberFormat="1" applyFont="1" applyFill="1" applyBorder="1" applyAlignment="1" applyProtection="1">
      <alignment horizontal="right"/>
      <protection locked="0"/>
    </xf>
    <xf numFmtId="165" fontId="3" fillId="0" borderId="13" xfId="1" applyNumberFormat="1" applyFont="1" applyBorder="1" applyProtection="1"/>
    <xf numFmtId="167" fontId="4" fillId="0" borderId="1" xfId="1" applyNumberFormat="1" applyFont="1" applyBorder="1" applyProtection="1"/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0" borderId="1" xfId="0" applyFont="1" applyBorder="1" applyAlignment="1" applyProtection="1">
      <alignment horizontal="left" vertical="center"/>
    </xf>
    <xf numFmtId="0" fontId="1" fillId="0" borderId="6" xfId="0" applyFont="1" applyFill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1" fillId="0" borderId="12" xfId="0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7" fillId="2" borderId="18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11</xdr:row>
      <xdr:rowOff>47625</xdr:rowOff>
    </xdr:from>
    <xdr:to>
      <xdr:col>6</xdr:col>
      <xdr:colOff>371475</xdr:colOff>
      <xdr:row>13</xdr:row>
      <xdr:rowOff>161925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44050" y="2057400"/>
          <a:ext cx="266700" cy="495300"/>
        </a:xfrm>
        <a:prstGeom prst="righ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114300</xdr:colOff>
      <xdr:row>18</xdr:row>
      <xdr:rowOff>38100</xdr:rowOff>
    </xdr:from>
    <xdr:to>
      <xdr:col>6</xdr:col>
      <xdr:colOff>390525</xdr:colOff>
      <xdr:row>20</xdr:row>
      <xdr:rowOff>161925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896600" y="3400425"/>
          <a:ext cx="276225" cy="504825"/>
        </a:xfrm>
        <a:prstGeom prst="righ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workbookViewId="0" xr3:uid="{AEA406A1-0E4B-5B11-9CD5-51D6E497D94C}">
      <selection activeCell="M19" sqref="M19"/>
    </sheetView>
  </sheetViews>
  <sheetFormatPr defaultRowHeight="15" x14ac:dyDescent="0.2"/>
  <cols>
    <col min="1" max="1" width="21.5703125" style="2" customWidth="1"/>
    <col min="2" max="2" width="45.140625" style="2" customWidth="1"/>
    <col min="3" max="3" width="17.140625" style="2" customWidth="1"/>
    <col min="4" max="4" width="52.5703125" style="2" customWidth="1"/>
    <col min="5" max="5" width="20.28515625" style="2" customWidth="1"/>
    <col min="6" max="6" width="5" style="2" customWidth="1"/>
    <col min="7" max="7" width="7.85546875" style="2" customWidth="1"/>
    <col min="8" max="8" width="9" style="2" customWidth="1"/>
    <col min="9" max="9" width="13.85546875" style="2" customWidth="1"/>
    <col min="10" max="10" width="14" style="2" customWidth="1"/>
    <col min="11" max="16384" width="9.140625" style="2"/>
  </cols>
  <sheetData>
    <row r="1" spans="1:8" ht="15.75" thickBot="1" x14ac:dyDescent="0.25"/>
    <row r="2" spans="1:8" x14ac:dyDescent="0.2">
      <c r="B2" s="62" t="s">
        <v>47</v>
      </c>
      <c r="C2" s="63"/>
      <c r="D2" s="63"/>
      <c r="E2" s="64"/>
    </row>
    <row r="3" spans="1:8" ht="15.75" thickBot="1" x14ac:dyDescent="0.25">
      <c r="B3" s="65"/>
      <c r="C3" s="66"/>
      <c r="D3" s="66"/>
      <c r="E3" s="67"/>
    </row>
    <row r="4" spans="1:8" ht="15.75" thickBot="1" x14ac:dyDescent="0.25">
      <c r="B4" s="1" t="s">
        <v>54</v>
      </c>
      <c r="C4" s="71" t="s">
        <v>67</v>
      </c>
      <c r="D4" s="72"/>
      <c r="E4" s="73"/>
    </row>
    <row r="5" spans="1:8" ht="15.75" thickBot="1" x14ac:dyDescent="0.25">
      <c r="B5" s="1" t="s">
        <v>56</v>
      </c>
      <c r="C5" s="71" t="s">
        <v>58</v>
      </c>
      <c r="D5" s="72"/>
      <c r="E5" s="73"/>
    </row>
    <row r="6" spans="1:8" ht="15.75" thickBot="1" x14ac:dyDescent="0.25">
      <c r="B6" s="9" t="s">
        <v>35</v>
      </c>
      <c r="C6" s="17" t="s">
        <v>36</v>
      </c>
      <c r="D6" s="83" t="s">
        <v>44</v>
      </c>
      <c r="E6" s="84"/>
    </row>
    <row r="7" spans="1:8" ht="16.5" customHeight="1" x14ac:dyDescent="0.2">
      <c r="B7" s="81" t="s">
        <v>52</v>
      </c>
      <c r="C7" s="75" t="s">
        <v>62</v>
      </c>
      <c r="D7" s="76"/>
      <c r="E7" s="77"/>
    </row>
    <row r="8" spans="1:8" ht="15.75" thickBot="1" x14ac:dyDescent="0.25">
      <c r="B8" s="82"/>
      <c r="C8" s="78"/>
      <c r="D8" s="79"/>
      <c r="E8" s="80"/>
    </row>
    <row r="9" spans="1:8" ht="15.75" thickBot="1" x14ac:dyDescent="0.25">
      <c r="B9" s="61" t="s">
        <v>99</v>
      </c>
      <c r="C9" s="85" t="s">
        <v>179</v>
      </c>
      <c r="D9" s="86"/>
      <c r="E9" s="87"/>
    </row>
    <row r="10" spans="1:8" ht="15.75" thickBot="1" x14ac:dyDescent="0.25">
      <c r="B10" s="16"/>
      <c r="C10" s="18"/>
      <c r="D10" s="18"/>
      <c r="E10" s="18"/>
    </row>
    <row r="11" spans="1:8" x14ac:dyDescent="0.2">
      <c r="A11" s="25"/>
      <c r="B11" s="36" t="s">
        <v>6</v>
      </c>
      <c r="C11" s="40">
        <f>100-E12</f>
        <v>100</v>
      </c>
      <c r="D11" s="26" t="s">
        <v>7</v>
      </c>
      <c r="E11" s="47">
        <f>IF(C6="MONTHLY",(IF(D6="APRIL",C27,IF(D6="MAY",C28,IF(D6="JUNE",C29,IF(D6="JULY",C30,IF(D6="AUGUST",C31,IF(D6="SEPTEMBER",C32,IF(D6="OCTOBER",C33,IF(D6="NOVEMBER",C34,IF(D6="DECEMBER",C35,IF(D6="JANUARY",C36,IF(D6="FEBRUARY",C37,IF(D6="MARCH",C38,0))))))))))))),IF(C6="QUARTERLY",(IF(D6="     QUARTER-I",E27+E28+E29,IF(D6="     QUARTER-II",E31+E32+E33,IF(D6="     QUARTER-III",E35+E36+E37,IF(D6="     QUARTER-IV",E39+E40+E41)))))))</f>
        <v>1333335</v>
      </c>
      <c r="F11" s="4"/>
      <c r="G11" s="10"/>
      <c r="H11" s="3"/>
    </row>
    <row r="12" spans="1:8" ht="15" customHeight="1" x14ac:dyDescent="0.2">
      <c r="B12" s="27" t="s">
        <v>1</v>
      </c>
      <c r="C12" s="41">
        <f>E11*C11/100</f>
        <v>1333335</v>
      </c>
      <c r="D12" s="27" t="s">
        <v>0</v>
      </c>
      <c r="E12" s="48">
        <v>0</v>
      </c>
      <c r="F12" s="11"/>
      <c r="G12" s="12"/>
      <c r="H12" s="70" t="s">
        <v>55</v>
      </c>
    </row>
    <row r="13" spans="1:8" x14ac:dyDescent="0.2">
      <c r="B13" s="37" t="s">
        <v>14</v>
      </c>
      <c r="C13" s="42">
        <f>ROUND(C12*E19/100,0)</f>
        <v>186667</v>
      </c>
      <c r="D13" s="27" t="s">
        <v>49</v>
      </c>
      <c r="E13" s="49">
        <v>42825</v>
      </c>
      <c r="F13" s="13"/>
      <c r="G13" s="5"/>
      <c r="H13" s="70"/>
    </row>
    <row r="14" spans="1:8" x14ac:dyDescent="0.2">
      <c r="B14" s="37" t="s">
        <v>12</v>
      </c>
      <c r="C14" s="42">
        <f>ROUND(C12*E20/100,0)</f>
        <v>6667</v>
      </c>
      <c r="D14" s="27" t="s">
        <v>50</v>
      </c>
      <c r="E14" s="49">
        <v>43165</v>
      </c>
      <c r="F14" s="13"/>
      <c r="G14" s="5"/>
      <c r="H14" s="70"/>
    </row>
    <row r="15" spans="1:8" x14ac:dyDescent="0.2">
      <c r="B15" s="37" t="s">
        <v>13</v>
      </c>
      <c r="C15" s="43">
        <f>ROUND(C12*E21/100,0)</f>
        <v>6667</v>
      </c>
      <c r="D15" s="27" t="s">
        <v>3</v>
      </c>
      <c r="E15" s="50">
        <f>IF(E14&gt;E13,DATEDIF(E13,E14,"D"),0)</f>
        <v>340</v>
      </c>
      <c r="F15" s="5"/>
      <c r="G15" s="5"/>
      <c r="H15" s="3"/>
    </row>
    <row r="16" spans="1:8" x14ac:dyDescent="0.2">
      <c r="B16" s="38" t="s">
        <v>2</v>
      </c>
      <c r="C16" s="44">
        <f>+C13+C14+C15</f>
        <v>200001</v>
      </c>
      <c r="D16" s="27" t="s">
        <v>5</v>
      </c>
      <c r="E16" s="50">
        <f>IF(C7="Service Tax collected  and deposited on Due date",0,IF(C7="Service Tax collected but not deposited on Due date and value of taxable service in preceding year is less than Rs.60 lakh",21,IF(C7="Service Tax collected but not deposited on Due date and value of taxable service in preceding year is greater than Rs.60 lakh",24,IF(C7="Service Tax not collected and not deposited on Due date and value of taxable service in preceding year is less than Rs.60 lakh",12,IF(C7="Service Tax not collected and not deposited on Due date and value of taxable service in preceding year is greater than Rs.60 lakh",15)))))</f>
        <v>0</v>
      </c>
      <c r="F16" s="5"/>
      <c r="G16" s="5"/>
    </row>
    <row r="17" spans="1:13" x14ac:dyDescent="0.2">
      <c r="B17" s="39" t="s">
        <v>10</v>
      </c>
      <c r="C17" s="45">
        <f>ROUND((C13*E16/100*(E15/365)),0)</f>
        <v>0</v>
      </c>
      <c r="D17" s="27"/>
      <c r="E17" s="51"/>
      <c r="F17" s="14"/>
      <c r="G17" s="5"/>
    </row>
    <row r="18" spans="1:13" x14ac:dyDescent="0.2">
      <c r="B18" s="37" t="s">
        <v>9</v>
      </c>
      <c r="C18" s="45">
        <f>ROUND((C14*E16/100*(E15/365)),0)</f>
        <v>0</v>
      </c>
      <c r="D18" s="27"/>
      <c r="E18" s="51"/>
      <c r="F18" s="14"/>
      <c r="G18" s="14"/>
    </row>
    <row r="19" spans="1:13" x14ac:dyDescent="0.2">
      <c r="B19" s="37" t="s">
        <v>8</v>
      </c>
      <c r="C19" s="45">
        <f>ROUND((C15*E16/100*(E15/365)),0)</f>
        <v>0</v>
      </c>
      <c r="D19" s="27" t="s">
        <v>15</v>
      </c>
      <c r="E19" s="48">
        <v>14</v>
      </c>
      <c r="F19" s="14"/>
      <c r="G19" s="14"/>
      <c r="H19" s="70" t="s">
        <v>55</v>
      </c>
    </row>
    <row r="20" spans="1:13" ht="15" customHeight="1" thickBot="1" x14ac:dyDescent="0.25">
      <c r="B20" s="38" t="s">
        <v>11</v>
      </c>
      <c r="C20" s="53">
        <f>+C17+C18+C19</f>
        <v>0</v>
      </c>
      <c r="D20" s="27" t="s">
        <v>16</v>
      </c>
      <c r="E20" s="48">
        <v>0.5</v>
      </c>
      <c r="F20" s="5"/>
      <c r="G20" s="12"/>
      <c r="H20" s="70"/>
    </row>
    <row r="21" spans="1:13" ht="15.75" thickBot="1" x14ac:dyDescent="0.25">
      <c r="B21" s="24" t="s">
        <v>4</v>
      </c>
      <c r="C21" s="54">
        <f>+C16+C20</f>
        <v>200001</v>
      </c>
      <c r="D21" s="46" t="s">
        <v>17</v>
      </c>
      <c r="E21" s="52">
        <v>0.5</v>
      </c>
      <c r="F21" s="5"/>
      <c r="G21" s="5"/>
      <c r="H21" s="70"/>
      <c r="M21" s="19"/>
    </row>
    <row r="22" spans="1:13" ht="15.75" thickBot="1" x14ac:dyDescent="0.25">
      <c r="B22" s="20"/>
      <c r="C22" s="20"/>
      <c r="D22" s="20"/>
      <c r="E22" s="20"/>
      <c r="F22" s="20"/>
      <c r="G22" s="20"/>
    </row>
    <row r="23" spans="1:13" ht="15.75" thickBot="1" x14ac:dyDescent="0.25">
      <c r="B23" s="68" t="s">
        <v>59</v>
      </c>
      <c r="C23" s="74"/>
      <c r="D23" s="74"/>
      <c r="E23" s="69"/>
    </row>
    <row r="24" spans="1:13" ht="15.75" thickBot="1" x14ac:dyDescent="0.25">
      <c r="B24" s="68" t="s">
        <v>34</v>
      </c>
      <c r="C24" s="69"/>
      <c r="D24" s="68" t="s">
        <v>33</v>
      </c>
      <c r="E24" s="69"/>
      <c r="F24" s="6"/>
      <c r="G24" s="6"/>
    </row>
    <row r="25" spans="1:13" ht="15.75" thickBot="1" x14ac:dyDescent="0.25">
      <c r="B25" s="23" t="s">
        <v>30</v>
      </c>
      <c r="C25" s="24" t="s">
        <v>31</v>
      </c>
      <c r="D25" s="23" t="s">
        <v>32</v>
      </c>
      <c r="E25" s="24" t="s">
        <v>31</v>
      </c>
      <c r="F25" s="7"/>
      <c r="G25" s="7"/>
    </row>
    <row r="26" spans="1:13" x14ac:dyDescent="0.2">
      <c r="A26" s="25"/>
      <c r="B26" s="26"/>
      <c r="C26" s="30"/>
      <c r="D26" s="26"/>
      <c r="E26" s="30"/>
      <c r="F26" s="21"/>
      <c r="G26" s="21"/>
    </row>
    <row r="27" spans="1:13" x14ac:dyDescent="0.2">
      <c r="B27" s="27" t="s">
        <v>18</v>
      </c>
      <c r="C27" s="31"/>
      <c r="D27" s="27" t="s">
        <v>18</v>
      </c>
      <c r="E27" s="31">
        <v>444445</v>
      </c>
      <c r="F27" s="21"/>
      <c r="G27" s="21"/>
    </row>
    <row r="28" spans="1:13" x14ac:dyDescent="0.2">
      <c r="B28" s="27" t="s">
        <v>19</v>
      </c>
      <c r="C28" s="31"/>
      <c r="D28" s="27" t="s">
        <v>19</v>
      </c>
      <c r="E28" s="31">
        <v>444445</v>
      </c>
      <c r="F28" s="21"/>
      <c r="G28" s="21"/>
    </row>
    <row r="29" spans="1:13" x14ac:dyDescent="0.2">
      <c r="B29" s="27" t="s">
        <v>20</v>
      </c>
      <c r="C29" s="31"/>
      <c r="D29" s="27" t="s">
        <v>20</v>
      </c>
      <c r="E29" s="31">
        <v>444445</v>
      </c>
      <c r="F29" s="21"/>
      <c r="G29" s="21"/>
    </row>
    <row r="30" spans="1:13" x14ac:dyDescent="0.2">
      <c r="B30" s="27" t="s">
        <v>21</v>
      </c>
      <c r="C30" s="31"/>
      <c r="D30" s="28" t="s">
        <v>45</v>
      </c>
      <c r="E30" s="32">
        <f>E27+E28+E29</f>
        <v>1333335</v>
      </c>
      <c r="F30" s="8"/>
      <c r="G30" s="22"/>
    </row>
    <row r="31" spans="1:13" x14ac:dyDescent="0.2">
      <c r="B31" s="27" t="s">
        <v>22</v>
      </c>
      <c r="C31" s="31"/>
      <c r="D31" s="27" t="s">
        <v>21</v>
      </c>
      <c r="E31" s="31">
        <v>444445</v>
      </c>
      <c r="F31" s="21"/>
      <c r="G31" s="21"/>
    </row>
    <row r="32" spans="1:13" x14ac:dyDescent="0.2">
      <c r="B32" s="27" t="s">
        <v>23</v>
      </c>
      <c r="C32" s="31"/>
      <c r="D32" s="27" t="s">
        <v>22</v>
      </c>
      <c r="E32" s="31">
        <v>444445</v>
      </c>
      <c r="F32" s="21"/>
      <c r="G32" s="21"/>
    </row>
    <row r="33" spans="1:7" x14ac:dyDescent="0.2">
      <c r="B33" s="27" t="s">
        <v>24</v>
      </c>
      <c r="C33" s="31"/>
      <c r="D33" s="27" t="s">
        <v>23</v>
      </c>
      <c r="E33" s="31">
        <v>444445</v>
      </c>
      <c r="F33" s="21"/>
      <c r="G33" s="21"/>
    </row>
    <row r="34" spans="1:7" x14ac:dyDescent="0.2">
      <c r="B34" s="27" t="s">
        <v>25</v>
      </c>
      <c r="C34" s="31"/>
      <c r="D34" s="28" t="s">
        <v>45</v>
      </c>
      <c r="E34" s="32">
        <f>E32+E31+E33</f>
        <v>1333335</v>
      </c>
      <c r="F34" s="8"/>
      <c r="G34" s="22"/>
    </row>
    <row r="35" spans="1:7" x14ac:dyDescent="0.2">
      <c r="B35" s="27" t="s">
        <v>26</v>
      </c>
      <c r="C35" s="31"/>
      <c r="D35" s="27" t="s">
        <v>24</v>
      </c>
      <c r="E35" s="31">
        <v>444445</v>
      </c>
      <c r="F35" s="21"/>
      <c r="G35" s="21"/>
    </row>
    <row r="36" spans="1:7" x14ac:dyDescent="0.2">
      <c r="B36" s="27" t="s">
        <v>27</v>
      </c>
      <c r="C36" s="31"/>
      <c r="D36" s="27" t="s">
        <v>25</v>
      </c>
      <c r="E36" s="31">
        <v>444445</v>
      </c>
      <c r="F36" s="21"/>
      <c r="G36" s="21"/>
    </row>
    <row r="37" spans="1:7" x14ac:dyDescent="0.2">
      <c r="B37" s="27" t="s">
        <v>28</v>
      </c>
      <c r="C37" s="31"/>
      <c r="D37" s="27" t="s">
        <v>26</v>
      </c>
      <c r="E37" s="31">
        <v>444445</v>
      </c>
      <c r="F37" s="21"/>
      <c r="G37" s="21"/>
    </row>
    <row r="38" spans="1:7" x14ac:dyDescent="0.2">
      <c r="B38" s="27" t="s">
        <v>29</v>
      </c>
      <c r="C38" s="31"/>
      <c r="D38" s="28" t="s">
        <v>45</v>
      </c>
      <c r="E38" s="32">
        <f>E35+E36+E37</f>
        <v>1333335</v>
      </c>
      <c r="F38" s="8"/>
      <c r="G38" s="21"/>
    </row>
    <row r="39" spans="1:7" x14ac:dyDescent="0.2">
      <c r="B39" s="27"/>
      <c r="C39" s="27"/>
      <c r="D39" s="27" t="s">
        <v>27</v>
      </c>
      <c r="E39" s="31">
        <v>444445</v>
      </c>
      <c r="F39" s="21"/>
      <c r="G39" s="21"/>
    </row>
    <row r="40" spans="1:7" x14ac:dyDescent="0.2">
      <c r="B40" s="27"/>
      <c r="C40" s="27"/>
      <c r="D40" s="27" t="s">
        <v>28</v>
      </c>
      <c r="E40" s="31">
        <v>444445</v>
      </c>
      <c r="F40" s="21"/>
      <c r="G40" s="21"/>
    </row>
    <row r="41" spans="1:7" x14ac:dyDescent="0.2">
      <c r="B41" s="27"/>
      <c r="C41" s="27"/>
      <c r="D41" s="27" t="s">
        <v>29</v>
      </c>
      <c r="E41" s="34">
        <v>444445</v>
      </c>
      <c r="F41" s="21"/>
      <c r="G41" s="21"/>
    </row>
    <row r="42" spans="1:7" x14ac:dyDescent="0.2">
      <c r="B42" s="28" t="s">
        <v>45</v>
      </c>
      <c r="C42" s="32">
        <f>SUM(C27:C38)</f>
        <v>0</v>
      </c>
      <c r="D42" s="28" t="s">
        <v>45</v>
      </c>
      <c r="E42" s="32">
        <f>E39+E40+E41</f>
        <v>1333335</v>
      </c>
      <c r="F42" s="8"/>
      <c r="G42" s="7"/>
    </row>
    <row r="43" spans="1:7" ht="19.5" thickBot="1" x14ac:dyDescent="0.3">
      <c r="A43" s="25"/>
      <c r="B43" s="29" t="s">
        <v>46</v>
      </c>
      <c r="C43" s="33">
        <f>+C42</f>
        <v>0</v>
      </c>
      <c r="D43" s="29" t="s">
        <v>46</v>
      </c>
      <c r="E43" s="35">
        <f>+E42+E38+E34+E30</f>
        <v>5333340</v>
      </c>
      <c r="F43" s="7"/>
      <c r="G43" s="7"/>
    </row>
  </sheetData>
  <sheetProtection algorithmName="SHA-512" hashValue="a8s9MY/3hEFlk78K6zuSselG8hKBTdQ7GK0/IhovSc+4JXxL+YGrt8mw3ijOAmNQOzDgtnPDnCcP4u1eKJ1dKQ==" saltValue="wiuYINNIA1movntNO3PfSQ==" spinCount="100000" sheet="1" objects="1" scenarios="1"/>
  <customSheetViews>
    <customSheetView guid="{B80F5551-87DE-4E1A-857A-0F610A551758}" showPageBreaks="1" fitToPage="1" topLeftCell="A4">
      <selection activeCell="I17" sqref="I17"/>
      <pageMargins left="0.7" right="0.7" top="0.75" bottom="0.75" header="0.3" footer="0.3"/>
      <pageSetup paperSize="9" scale="64" orientation="landscape" r:id="rId1"/>
    </customSheetView>
  </customSheetViews>
  <mergeCells count="12">
    <mergeCell ref="B2:E3"/>
    <mergeCell ref="B24:C24"/>
    <mergeCell ref="D24:E24"/>
    <mergeCell ref="H12:H14"/>
    <mergeCell ref="C4:E4"/>
    <mergeCell ref="B23:E23"/>
    <mergeCell ref="C7:E8"/>
    <mergeCell ref="B7:B8"/>
    <mergeCell ref="C5:E5"/>
    <mergeCell ref="D6:E6"/>
    <mergeCell ref="H19:H21"/>
    <mergeCell ref="C9:E9"/>
  </mergeCells>
  <dataValidations count="7">
    <dataValidation type="list" allowBlank="1" showInputMessage="1" showErrorMessage="1" sqref="C6" xr:uid="{00000000-0002-0000-0000-000000000000}">
      <formula1>TYPE</formula1>
    </dataValidation>
    <dataValidation type="list" allowBlank="1" showInputMessage="1" showErrorMessage="1" sqref="D6" xr:uid="{00000000-0002-0000-0000-000001000000}">
      <formula1>INDIRECT(C6)</formula1>
    </dataValidation>
    <dataValidation type="date" showInputMessage="1" showErrorMessage="1" error="ENTER DATE AS DD-MM-YY or DD/MM/YY" sqref="E13:E14" xr:uid="{00000000-0002-0000-0000-000002000000}">
      <formula1>18264</formula1>
      <formula2>2958465</formula2>
    </dataValidation>
    <dataValidation type="list" allowBlank="1" showInputMessage="1" showErrorMessage="1" error="Select from Drop Down List" sqref="D7:E8 C7:C8" xr:uid="{00000000-0002-0000-0000-000003000000}">
      <formula1>case</formula1>
    </dataValidation>
    <dataValidation type="decimal" allowBlank="1" showInputMessage="1" showErrorMessage="1" error="Enter Correct Value" sqref="E30 E34 E38 E42:E43" xr:uid="{00000000-0002-0000-0000-000004000000}">
      <formula1>0</formula1>
      <formula2>2</formula2>
    </dataValidation>
    <dataValidation type="decimal" operator="greaterThan" allowBlank="1" showInputMessage="1" showErrorMessage="1" error="Enter Value Greater than Zero" sqref="C27:C38 E27:E29 E31:E33 E35:E37 E39:E41" xr:uid="{00000000-0002-0000-0000-000005000000}">
      <formula1>0</formula1>
    </dataValidation>
    <dataValidation type="list" showInputMessage="1" showErrorMessage="1" error="Select from Drop Down List" sqref="C9:E9" xr:uid="{00000000-0002-0000-0000-000006000000}">
      <formula1>SERVICES</formula1>
    </dataValidation>
  </dataValidations>
  <pageMargins left="0.7" right="0.7" top="0.75" bottom="0.75" header="0.3" footer="0.3"/>
  <pageSetup paperSize="9" scale="73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7000000}">
          <x14:formula1>
            <xm:f>LIST!$D$2:$D$10</xm:f>
          </x14:formula1>
          <xm:sqref>F12</xm:sqref>
        </x14:dataValidation>
        <x14:dataValidation type="list" allowBlank="1" showInputMessage="1" showErrorMessage="1" error="Select from Drop Down List" xr:uid="{00000000-0002-0000-0000-000008000000}">
          <x14:formula1>
            <xm:f>LIST!$E$2:$E$33</xm:f>
          </x14:formula1>
          <xm:sqref>C4:E4</xm:sqref>
        </x14:dataValidation>
        <x14:dataValidation type="list" allowBlank="1" showInputMessage="1" showErrorMessage="1" error="Select from Drop Down List" xr:uid="{00000000-0002-0000-0000-000009000000}">
          <x14:formula1>
            <xm:f>LIST!$A$16:$A$17</xm:f>
          </x14:formula1>
          <xm:sqref>C5:E5</xm:sqref>
        </x14:dataValidation>
        <x14:dataValidation type="list" allowBlank="1" showInputMessage="1" showErrorMessage="1" error="Select from Drop Down List" xr:uid="{00000000-0002-0000-0000-00000A000000}">
          <x14:formula1>
            <xm:f>LIST!$D$2:$D$10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7"/>
  <sheetViews>
    <sheetView workbookViewId="0" xr3:uid="{958C4451-9541-5A59-BF78-D2F731DF1C81}">
      <selection activeCell="F17" sqref="F17"/>
    </sheetView>
  </sheetViews>
  <sheetFormatPr defaultRowHeight="15" x14ac:dyDescent="0.2"/>
  <cols>
    <col min="1" max="1" width="31.42578125" style="2" customWidth="1"/>
    <col min="2" max="2" width="17.85546875" style="2" customWidth="1"/>
    <col min="3" max="3" width="15.5703125" style="2" customWidth="1"/>
    <col min="4" max="4" width="14.28515625" style="2" customWidth="1"/>
    <col min="5" max="5" width="9.140625" style="2"/>
    <col min="6" max="6" width="54.7109375" style="2" customWidth="1"/>
    <col min="7" max="13" width="9.140625" style="2"/>
    <col min="14" max="14" width="91.85546875" style="2" customWidth="1"/>
    <col min="15" max="16384" width="9.140625" style="2"/>
  </cols>
  <sheetData>
    <row r="1" spans="1:14" x14ac:dyDescent="0.2">
      <c r="A1" s="3" t="s">
        <v>38</v>
      </c>
      <c r="B1" s="3" t="s">
        <v>39</v>
      </c>
      <c r="C1" s="3" t="s">
        <v>40</v>
      </c>
      <c r="D1" s="3" t="s">
        <v>48</v>
      </c>
      <c r="E1" s="3" t="s">
        <v>51</v>
      </c>
      <c r="F1" s="3" t="s">
        <v>53</v>
      </c>
      <c r="N1" s="3" t="s">
        <v>212</v>
      </c>
    </row>
    <row r="2" spans="1:14" x14ac:dyDescent="0.2">
      <c r="A2" s="2" t="s">
        <v>36</v>
      </c>
      <c r="B2" s="2" t="s">
        <v>41</v>
      </c>
      <c r="C2" s="2" t="s">
        <v>27</v>
      </c>
      <c r="D2" s="15">
        <v>0</v>
      </c>
      <c r="E2" s="2" t="s">
        <v>67</v>
      </c>
      <c r="F2" s="2" t="s">
        <v>62</v>
      </c>
      <c r="N2" s="2" t="s">
        <v>100</v>
      </c>
    </row>
    <row r="3" spans="1:14" x14ac:dyDescent="0.2">
      <c r="A3" s="2" t="s">
        <v>37</v>
      </c>
      <c r="B3" s="2" t="s">
        <v>42</v>
      </c>
      <c r="C3" s="2" t="s">
        <v>28</v>
      </c>
      <c r="D3" s="2">
        <v>30</v>
      </c>
      <c r="E3" s="2" t="s">
        <v>68</v>
      </c>
      <c r="F3" s="2" t="s">
        <v>63</v>
      </c>
      <c r="N3" s="2" t="s">
        <v>101</v>
      </c>
    </row>
    <row r="4" spans="1:14" x14ac:dyDescent="0.2">
      <c r="B4" s="2" t="s">
        <v>43</v>
      </c>
      <c r="C4" s="2" t="s">
        <v>29</v>
      </c>
      <c r="D4" s="2">
        <v>40</v>
      </c>
      <c r="E4" s="2" t="s">
        <v>69</v>
      </c>
      <c r="F4" s="2" t="s">
        <v>64</v>
      </c>
      <c r="N4" s="2" t="s">
        <v>102</v>
      </c>
    </row>
    <row r="5" spans="1:14" x14ac:dyDescent="0.2">
      <c r="B5" s="2" t="s">
        <v>44</v>
      </c>
      <c r="C5" s="2" t="s">
        <v>18</v>
      </c>
      <c r="D5" s="2">
        <v>50</v>
      </c>
      <c r="E5" s="2" t="s">
        <v>70</v>
      </c>
      <c r="F5" s="2" t="s">
        <v>65</v>
      </c>
      <c r="N5" s="2" t="s">
        <v>103</v>
      </c>
    </row>
    <row r="6" spans="1:14" x14ac:dyDescent="0.2">
      <c r="C6" s="2" t="s">
        <v>19</v>
      </c>
      <c r="D6" s="2">
        <v>60</v>
      </c>
      <c r="E6" s="2" t="s">
        <v>71</v>
      </c>
      <c r="F6" s="2" t="s">
        <v>66</v>
      </c>
      <c r="N6" s="2" t="s">
        <v>104</v>
      </c>
    </row>
    <row r="7" spans="1:14" x14ac:dyDescent="0.2">
      <c r="C7" s="2" t="s">
        <v>20</v>
      </c>
      <c r="D7" s="2">
        <v>70</v>
      </c>
      <c r="E7" s="2" t="s">
        <v>72</v>
      </c>
      <c r="N7" s="2" t="s">
        <v>105</v>
      </c>
    </row>
    <row r="8" spans="1:14" x14ac:dyDescent="0.2">
      <c r="C8" s="2" t="s">
        <v>21</v>
      </c>
      <c r="D8" s="2">
        <v>80</v>
      </c>
      <c r="E8" s="2" t="s">
        <v>73</v>
      </c>
      <c r="N8" s="2" t="s">
        <v>106</v>
      </c>
    </row>
    <row r="9" spans="1:14" x14ac:dyDescent="0.2">
      <c r="C9" s="2" t="s">
        <v>22</v>
      </c>
      <c r="D9" s="2">
        <v>90</v>
      </c>
      <c r="E9" s="2" t="s">
        <v>74</v>
      </c>
      <c r="N9" s="2" t="s">
        <v>107</v>
      </c>
    </row>
    <row r="10" spans="1:14" x14ac:dyDescent="0.2">
      <c r="C10" s="2" t="s">
        <v>23</v>
      </c>
      <c r="D10" s="2">
        <v>100</v>
      </c>
      <c r="E10" s="2" t="s">
        <v>75</v>
      </c>
      <c r="N10" s="2" t="s">
        <v>108</v>
      </c>
    </row>
    <row r="11" spans="1:14" x14ac:dyDescent="0.2">
      <c r="C11" s="2" t="s">
        <v>24</v>
      </c>
      <c r="E11" s="2" t="s">
        <v>76</v>
      </c>
      <c r="N11" s="2" t="s">
        <v>109</v>
      </c>
    </row>
    <row r="12" spans="1:14" x14ac:dyDescent="0.2">
      <c r="C12" s="2" t="s">
        <v>25</v>
      </c>
      <c r="E12" s="2" t="s">
        <v>77</v>
      </c>
      <c r="N12" s="2" t="s">
        <v>110</v>
      </c>
    </row>
    <row r="13" spans="1:14" x14ac:dyDescent="0.2">
      <c r="C13" s="2" t="s">
        <v>26</v>
      </c>
      <c r="E13" s="2" t="s">
        <v>78</v>
      </c>
      <c r="N13" s="2" t="s">
        <v>111</v>
      </c>
    </row>
    <row r="14" spans="1:14" x14ac:dyDescent="0.2">
      <c r="E14" s="2" t="s">
        <v>79</v>
      </c>
      <c r="N14" s="2" t="s">
        <v>112</v>
      </c>
    </row>
    <row r="15" spans="1:14" x14ac:dyDescent="0.2">
      <c r="A15" s="3" t="s">
        <v>56</v>
      </c>
      <c r="B15" s="3" t="s">
        <v>60</v>
      </c>
      <c r="E15" s="2" t="s">
        <v>80</v>
      </c>
      <c r="N15" s="2" t="s">
        <v>113</v>
      </c>
    </row>
    <row r="16" spans="1:14" x14ac:dyDescent="0.2">
      <c r="A16" s="3" t="s">
        <v>58</v>
      </c>
      <c r="B16" s="2" t="s">
        <v>61</v>
      </c>
      <c r="E16" s="2" t="s">
        <v>81</v>
      </c>
      <c r="N16" s="2" t="s">
        <v>114</v>
      </c>
    </row>
    <row r="17" spans="1:14" x14ac:dyDescent="0.2">
      <c r="A17" s="3" t="s">
        <v>57</v>
      </c>
      <c r="E17" s="2" t="s">
        <v>82</v>
      </c>
      <c r="N17" s="2" t="s">
        <v>115</v>
      </c>
    </row>
    <row r="18" spans="1:14" x14ac:dyDescent="0.2">
      <c r="A18" s="3"/>
      <c r="E18" s="2" t="s">
        <v>83</v>
      </c>
      <c r="N18" s="2" t="s">
        <v>116</v>
      </c>
    </row>
    <row r="19" spans="1:14" x14ac:dyDescent="0.2">
      <c r="E19" s="2" t="s">
        <v>84</v>
      </c>
      <c r="N19" s="2" t="s">
        <v>117</v>
      </c>
    </row>
    <row r="20" spans="1:14" x14ac:dyDescent="0.2">
      <c r="E20" s="2" t="s">
        <v>85</v>
      </c>
      <c r="N20" s="2" t="s">
        <v>118</v>
      </c>
    </row>
    <row r="21" spans="1:14" x14ac:dyDescent="0.2">
      <c r="E21" s="2" t="s">
        <v>86</v>
      </c>
      <c r="N21" s="2" t="s">
        <v>119</v>
      </c>
    </row>
    <row r="22" spans="1:14" x14ac:dyDescent="0.2">
      <c r="E22" s="2" t="s">
        <v>87</v>
      </c>
      <c r="N22" s="2" t="s">
        <v>120</v>
      </c>
    </row>
    <row r="23" spans="1:14" x14ac:dyDescent="0.2">
      <c r="E23" s="2" t="s">
        <v>88</v>
      </c>
      <c r="N23" s="2" t="s">
        <v>121</v>
      </c>
    </row>
    <row r="24" spans="1:14" x14ac:dyDescent="0.2">
      <c r="E24" s="2" t="s">
        <v>89</v>
      </c>
      <c r="N24" s="2" t="s">
        <v>122</v>
      </c>
    </row>
    <row r="25" spans="1:14" x14ac:dyDescent="0.2">
      <c r="E25" s="2" t="s">
        <v>90</v>
      </c>
      <c r="N25" s="2" t="s">
        <v>123</v>
      </c>
    </row>
    <row r="26" spans="1:14" x14ac:dyDescent="0.2">
      <c r="E26" s="2" t="s">
        <v>91</v>
      </c>
      <c r="N26" s="2" t="s">
        <v>124</v>
      </c>
    </row>
    <row r="27" spans="1:14" x14ac:dyDescent="0.2">
      <c r="E27" s="2" t="s">
        <v>92</v>
      </c>
      <c r="N27" s="2" t="s">
        <v>125</v>
      </c>
    </row>
    <row r="28" spans="1:14" x14ac:dyDescent="0.2">
      <c r="E28" s="2" t="s">
        <v>93</v>
      </c>
      <c r="N28" s="2" t="s">
        <v>126</v>
      </c>
    </row>
    <row r="29" spans="1:14" x14ac:dyDescent="0.2">
      <c r="E29" s="2" t="s">
        <v>94</v>
      </c>
      <c r="N29" s="2" t="s">
        <v>127</v>
      </c>
    </row>
    <row r="30" spans="1:14" x14ac:dyDescent="0.2">
      <c r="E30" s="2" t="s">
        <v>95</v>
      </c>
      <c r="N30" s="2" t="s">
        <v>128</v>
      </c>
    </row>
    <row r="31" spans="1:14" x14ac:dyDescent="0.2">
      <c r="E31" s="2" t="s">
        <v>96</v>
      </c>
      <c r="N31" s="2" t="s">
        <v>129</v>
      </c>
    </row>
    <row r="32" spans="1:14" x14ac:dyDescent="0.2">
      <c r="E32" s="2" t="s">
        <v>97</v>
      </c>
      <c r="N32" s="2" t="s">
        <v>130</v>
      </c>
    </row>
    <row r="33" spans="5:14" x14ac:dyDescent="0.2">
      <c r="E33" s="2" t="s">
        <v>98</v>
      </c>
      <c r="N33" s="2" t="s">
        <v>131</v>
      </c>
    </row>
    <row r="34" spans="5:14" x14ac:dyDescent="0.2">
      <c r="N34" s="2" t="s">
        <v>132</v>
      </c>
    </row>
    <row r="35" spans="5:14" x14ac:dyDescent="0.2">
      <c r="N35" s="2" t="s">
        <v>133</v>
      </c>
    </row>
    <row r="36" spans="5:14" x14ac:dyDescent="0.2">
      <c r="N36" s="2" t="s">
        <v>134</v>
      </c>
    </row>
    <row r="37" spans="5:14" x14ac:dyDescent="0.2">
      <c r="N37" s="2" t="s">
        <v>135</v>
      </c>
    </row>
    <row r="38" spans="5:14" x14ac:dyDescent="0.2">
      <c r="E38" s="55"/>
      <c r="F38" s="55"/>
      <c r="G38" s="55"/>
      <c r="H38" s="55"/>
      <c r="I38" s="55"/>
      <c r="J38" s="55"/>
      <c r="K38" s="58"/>
      <c r="N38" s="2" t="s">
        <v>136</v>
      </c>
    </row>
    <row r="39" spans="5:14" x14ac:dyDescent="0.2">
      <c r="E39" s="55"/>
      <c r="G39" s="55"/>
      <c r="H39" s="55"/>
      <c r="I39" s="55"/>
      <c r="J39" s="55"/>
      <c r="K39" s="55"/>
      <c r="N39" s="2" t="s">
        <v>137</v>
      </c>
    </row>
    <row r="40" spans="5:14" x14ac:dyDescent="0.2">
      <c r="E40" s="55"/>
      <c r="G40" s="55"/>
      <c r="H40" s="55"/>
      <c r="I40" s="55"/>
      <c r="J40" s="55"/>
      <c r="K40" s="55"/>
      <c r="N40" s="2" t="s">
        <v>138</v>
      </c>
    </row>
    <row r="41" spans="5:14" x14ac:dyDescent="0.2">
      <c r="E41" s="55"/>
      <c r="G41" s="55"/>
      <c r="H41" s="55"/>
      <c r="I41" s="55"/>
      <c r="J41" s="55"/>
      <c r="K41" s="55"/>
      <c r="N41" s="2" t="s">
        <v>139</v>
      </c>
    </row>
    <row r="42" spans="5:14" x14ac:dyDescent="0.2">
      <c r="E42" s="88"/>
      <c r="G42" s="88"/>
      <c r="H42" s="88"/>
      <c r="I42" s="88"/>
      <c r="J42" s="88"/>
      <c r="K42" s="88"/>
      <c r="N42" s="2" t="s">
        <v>140</v>
      </c>
    </row>
    <row r="43" spans="5:14" x14ac:dyDescent="0.2">
      <c r="E43" s="89"/>
      <c r="G43" s="89"/>
      <c r="H43" s="89"/>
      <c r="I43" s="89"/>
      <c r="J43" s="89"/>
      <c r="K43" s="89"/>
      <c r="N43" s="2" t="s">
        <v>141</v>
      </c>
    </row>
    <row r="44" spans="5:14" x14ac:dyDescent="0.2">
      <c r="E44" s="90"/>
      <c r="G44" s="90"/>
      <c r="H44" s="90"/>
      <c r="I44" s="90"/>
      <c r="J44" s="90"/>
      <c r="K44" s="90"/>
      <c r="N44" s="2" t="s">
        <v>142</v>
      </c>
    </row>
    <row r="45" spans="5:14" x14ac:dyDescent="0.2">
      <c r="E45" s="88"/>
      <c r="G45" s="88"/>
      <c r="H45" s="88"/>
      <c r="I45" s="88"/>
      <c r="J45" s="88"/>
      <c r="K45" s="88"/>
      <c r="N45" s="2" t="s">
        <v>143</v>
      </c>
    </row>
    <row r="46" spans="5:14" x14ac:dyDescent="0.2">
      <c r="E46" s="89"/>
      <c r="G46" s="89"/>
      <c r="H46" s="89"/>
      <c r="I46" s="89"/>
      <c r="J46" s="89"/>
      <c r="K46" s="89"/>
      <c r="N46" s="2" t="s">
        <v>144</v>
      </c>
    </row>
    <row r="47" spans="5:14" x14ac:dyDescent="0.2">
      <c r="E47" s="90"/>
      <c r="G47" s="90"/>
      <c r="H47" s="90"/>
      <c r="I47" s="90"/>
      <c r="J47" s="90"/>
      <c r="K47" s="90"/>
      <c r="N47" s="2" t="s">
        <v>145</v>
      </c>
    </row>
    <row r="48" spans="5:14" x14ac:dyDescent="0.2">
      <c r="E48" s="88"/>
      <c r="G48" s="88"/>
      <c r="H48" s="88"/>
      <c r="I48" s="88"/>
      <c r="J48" s="88"/>
      <c r="K48" s="88"/>
      <c r="N48" s="2" t="s">
        <v>146</v>
      </c>
    </row>
    <row r="49" spans="5:14" x14ac:dyDescent="0.2">
      <c r="E49" s="89"/>
      <c r="G49" s="89"/>
      <c r="H49" s="89"/>
      <c r="I49" s="89"/>
      <c r="J49" s="89"/>
      <c r="K49" s="89"/>
      <c r="N49" s="2" t="s">
        <v>147</v>
      </c>
    </row>
    <row r="50" spans="5:14" x14ac:dyDescent="0.2">
      <c r="E50" s="90"/>
      <c r="G50" s="90"/>
      <c r="H50" s="90"/>
      <c r="I50" s="90"/>
      <c r="J50" s="90"/>
      <c r="K50" s="90"/>
      <c r="N50" s="2" t="s">
        <v>148</v>
      </c>
    </row>
    <row r="51" spans="5:14" x14ac:dyDescent="0.2">
      <c r="E51" s="55"/>
      <c r="G51" s="55"/>
      <c r="H51" s="55"/>
      <c r="I51" s="55"/>
      <c r="J51" s="55"/>
      <c r="K51" s="55"/>
      <c r="N51" s="2" t="s">
        <v>149</v>
      </c>
    </row>
    <row r="52" spans="5:14" x14ac:dyDescent="0.2">
      <c r="E52" s="88"/>
      <c r="G52" s="56"/>
      <c r="H52" s="88"/>
      <c r="I52" s="88"/>
      <c r="J52" s="88"/>
      <c r="K52" s="88"/>
      <c r="N52" s="2" t="s">
        <v>150</v>
      </c>
    </row>
    <row r="53" spans="5:14" x14ac:dyDescent="0.2">
      <c r="E53" s="90"/>
      <c r="G53" s="57"/>
      <c r="H53" s="90"/>
      <c r="I53" s="90"/>
      <c r="J53" s="90"/>
      <c r="K53" s="90"/>
      <c r="N53" s="2" t="s">
        <v>151</v>
      </c>
    </row>
    <row r="54" spans="5:14" x14ac:dyDescent="0.2">
      <c r="E54" s="55"/>
      <c r="G54" s="55"/>
      <c r="H54" s="55"/>
      <c r="I54" s="55"/>
      <c r="J54" s="55"/>
      <c r="K54" s="55"/>
      <c r="N54" s="2" t="s">
        <v>152</v>
      </c>
    </row>
    <row r="55" spans="5:14" x14ac:dyDescent="0.2">
      <c r="E55" s="55"/>
      <c r="G55" s="55"/>
      <c r="H55" s="55"/>
      <c r="I55" s="55"/>
      <c r="J55" s="55"/>
      <c r="K55" s="55"/>
      <c r="N55" s="2" t="s">
        <v>153</v>
      </c>
    </row>
    <row r="56" spans="5:14" x14ac:dyDescent="0.2">
      <c r="E56" s="55"/>
      <c r="G56" s="55"/>
      <c r="H56" s="55"/>
      <c r="I56" s="55"/>
      <c r="J56" s="55"/>
      <c r="K56" s="55"/>
      <c r="N56" s="2" t="s">
        <v>154</v>
      </c>
    </row>
    <row r="57" spans="5:14" x14ac:dyDescent="0.2">
      <c r="E57" s="55"/>
      <c r="G57" s="55"/>
      <c r="H57" s="55"/>
      <c r="I57" s="55"/>
      <c r="J57" s="55"/>
      <c r="K57" s="55"/>
      <c r="N57" s="2" t="s">
        <v>155</v>
      </c>
    </row>
    <row r="58" spans="5:14" x14ac:dyDescent="0.2">
      <c r="E58" s="55"/>
      <c r="G58" s="55"/>
      <c r="H58" s="55"/>
      <c r="I58" s="55"/>
      <c r="J58" s="55"/>
      <c r="K58" s="55"/>
      <c r="N58" s="2" t="s">
        <v>156</v>
      </c>
    </row>
    <row r="59" spans="5:14" x14ac:dyDescent="0.2">
      <c r="E59" s="55"/>
      <c r="G59" s="55"/>
      <c r="H59" s="55"/>
      <c r="I59" s="55"/>
      <c r="J59" s="55"/>
      <c r="K59" s="55"/>
      <c r="N59" s="2" t="s">
        <v>157</v>
      </c>
    </row>
    <row r="60" spans="5:14" x14ac:dyDescent="0.2">
      <c r="E60" s="55"/>
      <c r="G60" s="55"/>
      <c r="H60" s="55"/>
      <c r="I60" s="55"/>
      <c r="J60" s="55"/>
      <c r="K60" s="55"/>
      <c r="N60" s="2" t="s">
        <v>158</v>
      </c>
    </row>
    <row r="61" spans="5:14" x14ac:dyDescent="0.2">
      <c r="E61" s="55"/>
      <c r="G61" s="55"/>
      <c r="H61" s="55"/>
      <c r="I61" s="55"/>
      <c r="J61" s="55"/>
      <c r="K61" s="55"/>
      <c r="N61" s="2" t="s">
        <v>159</v>
      </c>
    </row>
    <row r="62" spans="5:14" x14ac:dyDescent="0.2">
      <c r="E62" s="55"/>
      <c r="G62" s="55"/>
      <c r="H62" s="55"/>
      <c r="I62" s="55"/>
      <c r="J62" s="55"/>
      <c r="K62" s="55"/>
      <c r="N62" s="2" t="s">
        <v>160</v>
      </c>
    </row>
    <row r="63" spans="5:14" x14ac:dyDescent="0.2">
      <c r="E63" s="55"/>
      <c r="G63" s="55"/>
      <c r="H63" s="55"/>
      <c r="I63" s="55"/>
      <c r="J63" s="55"/>
      <c r="K63" s="55"/>
      <c r="N63" s="2" t="s">
        <v>161</v>
      </c>
    </row>
    <row r="64" spans="5:14" x14ac:dyDescent="0.2">
      <c r="E64" s="88"/>
      <c r="G64" s="88"/>
      <c r="H64" s="88"/>
      <c r="I64" s="88"/>
      <c r="J64" s="88"/>
      <c r="K64" s="88"/>
      <c r="N64" s="2" t="s">
        <v>162</v>
      </c>
    </row>
    <row r="65" spans="5:14" x14ac:dyDescent="0.2">
      <c r="E65" s="90"/>
      <c r="G65" s="90"/>
      <c r="H65" s="90"/>
      <c r="I65" s="90"/>
      <c r="J65" s="90"/>
      <c r="K65" s="90"/>
      <c r="N65" s="2" t="s">
        <v>163</v>
      </c>
    </row>
    <row r="66" spans="5:14" x14ac:dyDescent="0.2">
      <c r="E66" s="55"/>
      <c r="G66" s="55"/>
      <c r="H66" s="55"/>
      <c r="I66" s="55"/>
      <c r="J66" s="55"/>
      <c r="K66" s="55"/>
      <c r="N66" s="2" t="s">
        <v>164</v>
      </c>
    </row>
    <row r="67" spans="5:14" x14ac:dyDescent="0.2">
      <c r="E67" s="55"/>
      <c r="G67" s="55"/>
      <c r="H67" s="55"/>
      <c r="I67" s="55"/>
      <c r="J67" s="55"/>
      <c r="K67" s="55"/>
      <c r="N67" s="2" t="s">
        <v>165</v>
      </c>
    </row>
    <row r="68" spans="5:14" x14ac:dyDescent="0.2">
      <c r="E68" s="55"/>
      <c r="G68" s="55"/>
      <c r="H68" s="55"/>
      <c r="I68" s="55"/>
      <c r="J68" s="55"/>
      <c r="K68" s="55"/>
      <c r="N68" s="2" t="s">
        <v>166</v>
      </c>
    </row>
    <row r="69" spans="5:14" x14ac:dyDescent="0.2">
      <c r="E69" s="55"/>
      <c r="G69" s="55"/>
      <c r="H69" s="55"/>
      <c r="I69" s="55"/>
      <c r="J69" s="55"/>
      <c r="K69" s="55"/>
      <c r="N69" s="2" t="s">
        <v>167</v>
      </c>
    </row>
    <row r="70" spans="5:14" x14ac:dyDescent="0.2">
      <c r="E70" s="55"/>
      <c r="G70" s="55"/>
      <c r="H70" s="55"/>
      <c r="I70" s="55"/>
      <c r="J70" s="55"/>
      <c r="K70" s="55"/>
      <c r="N70" s="2" t="s">
        <v>168</v>
      </c>
    </row>
    <row r="71" spans="5:14" x14ac:dyDescent="0.2">
      <c r="E71" s="55"/>
      <c r="G71" s="55"/>
      <c r="H71" s="55"/>
      <c r="I71" s="55"/>
      <c r="J71" s="55"/>
      <c r="K71" s="55"/>
      <c r="N71" s="2" t="s">
        <v>169</v>
      </c>
    </row>
    <row r="72" spans="5:14" x14ac:dyDescent="0.2">
      <c r="E72" s="55"/>
      <c r="G72" s="55"/>
      <c r="H72" s="55"/>
      <c r="I72" s="55"/>
      <c r="J72" s="55"/>
      <c r="K72" s="55"/>
      <c r="N72" s="2" t="s">
        <v>170</v>
      </c>
    </row>
    <row r="73" spans="5:14" x14ac:dyDescent="0.2">
      <c r="E73" s="55"/>
      <c r="G73" s="55"/>
      <c r="H73" s="55"/>
      <c r="I73" s="55"/>
      <c r="J73" s="55"/>
      <c r="K73" s="55"/>
      <c r="N73" s="2" t="s">
        <v>171</v>
      </c>
    </row>
    <row r="74" spans="5:14" x14ac:dyDescent="0.2">
      <c r="E74" s="55"/>
      <c r="G74" s="55"/>
      <c r="H74" s="55"/>
      <c r="I74" s="55"/>
      <c r="J74" s="55"/>
      <c r="K74" s="55"/>
      <c r="N74" s="2" t="s">
        <v>172</v>
      </c>
    </row>
    <row r="75" spans="5:14" x14ac:dyDescent="0.2">
      <c r="E75" s="55"/>
      <c r="G75" s="55"/>
      <c r="H75" s="55"/>
      <c r="I75" s="55"/>
      <c r="J75" s="55"/>
      <c r="K75" s="55"/>
      <c r="N75" s="2" t="s">
        <v>173</v>
      </c>
    </row>
    <row r="76" spans="5:14" x14ac:dyDescent="0.2">
      <c r="E76" s="55"/>
      <c r="G76" s="55"/>
      <c r="H76" s="55"/>
      <c r="I76" s="55"/>
      <c r="J76" s="55"/>
      <c r="K76" s="55"/>
      <c r="N76" s="2" t="s">
        <v>174</v>
      </c>
    </row>
    <row r="77" spans="5:14" x14ac:dyDescent="0.2">
      <c r="E77" s="55"/>
      <c r="G77" s="55"/>
      <c r="H77" s="55"/>
      <c r="I77" s="55"/>
      <c r="J77" s="55"/>
      <c r="K77" s="55"/>
      <c r="N77" s="2" t="s">
        <v>175</v>
      </c>
    </row>
    <row r="78" spans="5:14" x14ac:dyDescent="0.2">
      <c r="E78" s="55"/>
      <c r="G78" s="55"/>
      <c r="H78" s="55"/>
      <c r="I78" s="55"/>
      <c r="J78" s="55"/>
      <c r="K78" s="55"/>
      <c r="N78" s="2" t="s">
        <v>176</v>
      </c>
    </row>
    <row r="79" spans="5:14" x14ac:dyDescent="0.2">
      <c r="E79" s="55"/>
      <c r="G79" s="55"/>
      <c r="H79" s="55"/>
      <c r="I79" s="55"/>
      <c r="J79" s="55"/>
      <c r="K79" s="55"/>
      <c r="N79" s="2" t="s">
        <v>177</v>
      </c>
    </row>
    <row r="80" spans="5:14" x14ac:dyDescent="0.2">
      <c r="E80" s="55"/>
      <c r="G80" s="55"/>
      <c r="H80" s="55"/>
      <c r="I80" s="55"/>
      <c r="J80" s="55"/>
      <c r="K80" s="55"/>
      <c r="N80" s="2" t="s">
        <v>178</v>
      </c>
    </row>
    <row r="81" spans="5:14" x14ac:dyDescent="0.2">
      <c r="E81" s="55"/>
      <c r="G81" s="55"/>
      <c r="H81" s="55"/>
      <c r="I81" s="55"/>
      <c r="J81" s="55"/>
      <c r="K81" s="55"/>
      <c r="N81" s="2" t="s">
        <v>179</v>
      </c>
    </row>
    <row r="82" spans="5:14" x14ac:dyDescent="0.2">
      <c r="E82" s="88"/>
      <c r="G82" s="88"/>
      <c r="H82" s="88"/>
      <c r="I82" s="88"/>
      <c r="J82" s="88"/>
      <c r="K82" s="88"/>
      <c r="N82" s="2" t="s">
        <v>180</v>
      </c>
    </row>
    <row r="83" spans="5:14" x14ac:dyDescent="0.2">
      <c r="E83" s="90"/>
      <c r="G83" s="90"/>
      <c r="H83" s="90"/>
      <c r="I83" s="90"/>
      <c r="J83" s="90"/>
      <c r="K83" s="90"/>
      <c r="N83" s="2" t="s">
        <v>181</v>
      </c>
    </row>
    <row r="84" spans="5:14" x14ac:dyDescent="0.2">
      <c r="E84" s="55"/>
      <c r="G84" s="55"/>
      <c r="H84" s="55"/>
      <c r="I84" s="55"/>
      <c r="J84" s="55"/>
      <c r="K84" s="55"/>
      <c r="N84" s="2" t="s">
        <v>182</v>
      </c>
    </row>
    <row r="85" spans="5:14" x14ac:dyDescent="0.2">
      <c r="E85" s="55"/>
      <c r="G85" s="55"/>
      <c r="H85" s="55"/>
      <c r="I85" s="55"/>
      <c r="J85" s="55"/>
      <c r="K85" s="55"/>
      <c r="N85" s="2" t="s">
        <v>183</v>
      </c>
    </row>
    <row r="86" spans="5:14" x14ac:dyDescent="0.2">
      <c r="E86" s="55"/>
      <c r="G86" s="55"/>
      <c r="H86" s="55"/>
      <c r="I86" s="55"/>
      <c r="J86" s="55"/>
      <c r="K86" s="55"/>
      <c r="N86" s="2" t="s">
        <v>184</v>
      </c>
    </row>
    <row r="87" spans="5:14" x14ac:dyDescent="0.2">
      <c r="E87" s="55"/>
      <c r="G87" s="55"/>
      <c r="H87" s="55"/>
      <c r="I87" s="55"/>
      <c r="J87" s="55"/>
      <c r="K87" s="55"/>
      <c r="N87" s="2" t="s">
        <v>185</v>
      </c>
    </row>
    <row r="88" spans="5:14" x14ac:dyDescent="0.2">
      <c r="E88" s="55"/>
      <c r="G88" s="55"/>
      <c r="H88" s="55"/>
      <c r="I88" s="55"/>
      <c r="J88" s="55"/>
      <c r="K88" s="55"/>
      <c r="N88" s="2" t="s">
        <v>186</v>
      </c>
    </row>
    <row r="89" spans="5:14" x14ac:dyDescent="0.2">
      <c r="E89" s="88"/>
      <c r="G89" s="88"/>
      <c r="H89" s="88"/>
      <c r="I89" s="88"/>
      <c r="J89" s="88"/>
      <c r="K89" s="88"/>
      <c r="N89" s="2" t="s">
        <v>187</v>
      </c>
    </row>
    <row r="90" spans="5:14" x14ac:dyDescent="0.2">
      <c r="E90" s="90"/>
      <c r="G90" s="90"/>
      <c r="H90" s="90"/>
      <c r="I90" s="90"/>
      <c r="J90" s="90"/>
      <c r="K90" s="90"/>
      <c r="N90" s="2" t="s">
        <v>188</v>
      </c>
    </row>
    <row r="91" spans="5:14" x14ac:dyDescent="0.2">
      <c r="E91" s="55"/>
      <c r="G91" s="55"/>
      <c r="H91" s="55"/>
      <c r="I91" s="55"/>
      <c r="J91" s="55"/>
      <c r="K91" s="55"/>
      <c r="N91" s="2" t="s">
        <v>189</v>
      </c>
    </row>
    <row r="92" spans="5:14" x14ac:dyDescent="0.2">
      <c r="E92" s="55"/>
      <c r="G92" s="55"/>
      <c r="H92" s="55"/>
      <c r="I92" s="55"/>
      <c r="J92" s="55"/>
      <c r="K92" s="55"/>
      <c r="N92" s="2" t="s">
        <v>190</v>
      </c>
    </row>
    <row r="93" spans="5:14" x14ac:dyDescent="0.2">
      <c r="E93" s="55"/>
      <c r="G93" s="55"/>
      <c r="H93" s="55"/>
      <c r="I93" s="55"/>
      <c r="J93" s="55"/>
      <c r="K93" s="55"/>
      <c r="N93" s="2" t="s">
        <v>191</v>
      </c>
    </row>
    <row r="94" spans="5:14" x14ac:dyDescent="0.2">
      <c r="E94" s="55"/>
      <c r="G94" s="55"/>
      <c r="H94" s="55"/>
      <c r="I94" s="55"/>
      <c r="J94" s="55"/>
      <c r="K94" s="55"/>
      <c r="N94" s="2" t="s">
        <v>192</v>
      </c>
    </row>
    <row r="95" spans="5:14" x14ac:dyDescent="0.2">
      <c r="E95" s="55"/>
      <c r="G95" s="55"/>
      <c r="H95" s="55"/>
      <c r="I95" s="55"/>
      <c r="J95" s="55"/>
      <c r="K95" s="55"/>
      <c r="N95" s="2" t="s">
        <v>193</v>
      </c>
    </row>
    <row r="96" spans="5:14" x14ac:dyDescent="0.2">
      <c r="E96" s="88"/>
      <c r="G96" s="88"/>
      <c r="H96" s="88"/>
      <c r="I96" s="88"/>
      <c r="J96" s="88"/>
      <c r="K96" s="88"/>
      <c r="N96" s="2" t="s">
        <v>194</v>
      </c>
    </row>
    <row r="97" spans="5:14" x14ac:dyDescent="0.2">
      <c r="E97" s="90"/>
      <c r="G97" s="90"/>
      <c r="H97" s="90"/>
      <c r="I97" s="90"/>
      <c r="J97" s="90"/>
      <c r="K97" s="90"/>
      <c r="N97" s="2" t="s">
        <v>195</v>
      </c>
    </row>
    <row r="98" spans="5:14" x14ac:dyDescent="0.2">
      <c r="E98" s="55"/>
      <c r="G98" s="55"/>
      <c r="H98" s="55"/>
      <c r="I98" s="55"/>
      <c r="J98" s="55"/>
      <c r="K98" s="55"/>
      <c r="N98" s="2" t="s">
        <v>196</v>
      </c>
    </row>
    <row r="99" spans="5:14" x14ac:dyDescent="0.2">
      <c r="E99" s="88"/>
      <c r="G99" s="88"/>
      <c r="H99" s="88"/>
      <c r="I99" s="88"/>
      <c r="J99" s="88"/>
      <c r="K99" s="88"/>
      <c r="N99" s="2" t="s">
        <v>197</v>
      </c>
    </row>
    <row r="100" spans="5:14" x14ac:dyDescent="0.2">
      <c r="E100" s="90"/>
      <c r="G100" s="90"/>
      <c r="H100" s="90"/>
      <c r="I100" s="90"/>
      <c r="J100" s="90"/>
      <c r="K100" s="90"/>
      <c r="N100" s="2" t="s">
        <v>198</v>
      </c>
    </row>
    <row r="101" spans="5:14" x14ac:dyDescent="0.2">
      <c r="E101" s="55"/>
      <c r="G101" s="55"/>
      <c r="H101" s="55"/>
      <c r="I101" s="55"/>
      <c r="J101" s="55"/>
      <c r="K101" s="55"/>
      <c r="N101" s="2" t="s">
        <v>199</v>
      </c>
    </row>
    <row r="102" spans="5:14" x14ac:dyDescent="0.2">
      <c r="E102" s="55"/>
      <c r="G102" s="55"/>
      <c r="H102" s="55"/>
      <c r="I102" s="55"/>
      <c r="J102" s="55"/>
      <c r="K102" s="55"/>
      <c r="N102" s="2" t="s">
        <v>200</v>
      </c>
    </row>
    <row r="103" spans="5:14" x14ac:dyDescent="0.2">
      <c r="E103" s="55"/>
      <c r="G103" s="55"/>
      <c r="H103" s="55"/>
      <c r="I103" s="55"/>
      <c r="J103" s="55"/>
      <c r="K103" s="55"/>
      <c r="N103" s="2" t="s">
        <v>201</v>
      </c>
    </row>
    <row r="104" spans="5:14" x14ac:dyDescent="0.2">
      <c r="E104" s="55"/>
      <c r="G104" s="55"/>
      <c r="H104" s="55"/>
      <c r="I104" s="55"/>
      <c r="J104" s="55"/>
      <c r="K104" s="55"/>
      <c r="N104" s="2" t="s">
        <v>202</v>
      </c>
    </row>
    <row r="105" spans="5:14" x14ac:dyDescent="0.2">
      <c r="E105" s="88"/>
      <c r="G105" s="88"/>
      <c r="H105" s="88"/>
      <c r="I105" s="88"/>
      <c r="J105" s="88"/>
      <c r="K105" s="88"/>
      <c r="N105" s="2" t="s">
        <v>203</v>
      </c>
    </row>
    <row r="106" spans="5:14" x14ac:dyDescent="0.2">
      <c r="E106" s="89"/>
      <c r="G106" s="89"/>
      <c r="H106" s="89"/>
      <c r="I106" s="89"/>
      <c r="J106" s="89"/>
      <c r="K106" s="89"/>
      <c r="N106" s="2" t="s">
        <v>204</v>
      </c>
    </row>
    <row r="107" spans="5:14" x14ac:dyDescent="0.2">
      <c r="E107" s="90"/>
      <c r="G107" s="90"/>
      <c r="H107" s="90"/>
      <c r="I107" s="90"/>
      <c r="J107" s="90"/>
      <c r="K107" s="90"/>
      <c r="N107" s="2" t="s">
        <v>205</v>
      </c>
    </row>
    <row r="108" spans="5:14" x14ac:dyDescent="0.2">
      <c r="E108" s="55"/>
      <c r="G108" s="55"/>
      <c r="H108" s="55"/>
      <c r="I108" s="55"/>
      <c r="J108" s="55"/>
      <c r="K108" s="55"/>
      <c r="N108" s="2" t="s">
        <v>206</v>
      </c>
    </row>
    <row r="109" spans="5:14" x14ac:dyDescent="0.2">
      <c r="E109" s="55"/>
      <c r="G109" s="55"/>
      <c r="H109" s="55"/>
      <c r="I109" s="55"/>
      <c r="J109" s="55"/>
      <c r="K109" s="55"/>
      <c r="N109" s="2" t="s">
        <v>207</v>
      </c>
    </row>
    <row r="110" spans="5:14" x14ac:dyDescent="0.2">
      <c r="E110" s="55"/>
      <c r="G110" s="55"/>
      <c r="H110" s="55"/>
      <c r="I110" s="55"/>
      <c r="J110" s="55"/>
      <c r="K110" s="55"/>
      <c r="N110" s="2" t="s">
        <v>208</v>
      </c>
    </row>
    <row r="111" spans="5:14" x14ac:dyDescent="0.2">
      <c r="E111" s="55"/>
      <c r="G111" s="55"/>
      <c r="H111" s="55"/>
      <c r="I111" s="55"/>
      <c r="J111" s="55"/>
      <c r="K111" s="55"/>
      <c r="N111" s="2" t="s">
        <v>209</v>
      </c>
    </row>
    <row r="112" spans="5:14" x14ac:dyDescent="0.2">
      <c r="E112" s="55"/>
      <c r="G112" s="55"/>
      <c r="H112" s="55"/>
      <c r="I112" s="55"/>
      <c r="J112" s="55"/>
      <c r="K112" s="55"/>
      <c r="N112" s="2" t="s">
        <v>210</v>
      </c>
    </row>
    <row r="113" spans="5:14" x14ac:dyDescent="0.2">
      <c r="E113" s="55"/>
      <c r="G113" s="55"/>
      <c r="H113" s="55"/>
      <c r="I113" s="55"/>
      <c r="J113" s="55"/>
      <c r="K113" s="55"/>
      <c r="N113" s="2" t="s">
        <v>211</v>
      </c>
    </row>
    <row r="114" spans="5:14" x14ac:dyDescent="0.2">
      <c r="E114" s="55"/>
      <c r="G114" s="55"/>
      <c r="H114" s="55"/>
      <c r="I114" s="55"/>
      <c r="J114" s="55"/>
      <c r="K114" s="55"/>
    </row>
    <row r="115" spans="5:14" x14ac:dyDescent="0.2">
      <c r="E115" s="55"/>
      <c r="G115" s="55"/>
      <c r="H115" s="55"/>
      <c r="I115" s="55"/>
      <c r="J115" s="55"/>
      <c r="K115" s="55"/>
    </row>
    <row r="116" spans="5:14" x14ac:dyDescent="0.2">
      <c r="E116" s="88"/>
      <c r="G116" s="88"/>
      <c r="H116" s="88"/>
      <c r="I116" s="88"/>
      <c r="J116" s="88"/>
      <c r="K116" s="88"/>
    </row>
    <row r="117" spans="5:14" x14ac:dyDescent="0.2">
      <c r="E117" s="90"/>
      <c r="G117" s="90"/>
      <c r="H117" s="90"/>
      <c r="I117" s="90"/>
      <c r="J117" s="90"/>
      <c r="K117" s="90"/>
    </row>
    <row r="118" spans="5:14" x14ac:dyDescent="0.2">
      <c r="E118" s="55"/>
      <c r="G118" s="55"/>
      <c r="H118" s="55"/>
      <c r="I118" s="55"/>
      <c r="J118" s="55"/>
      <c r="K118" s="55"/>
    </row>
    <row r="119" spans="5:14" x14ac:dyDescent="0.2">
      <c r="E119" s="55"/>
      <c r="G119" s="55"/>
      <c r="H119" s="55"/>
      <c r="I119" s="55"/>
      <c r="J119" s="55"/>
      <c r="K119" s="55"/>
    </row>
    <row r="120" spans="5:14" x14ac:dyDescent="0.2">
      <c r="E120" s="55"/>
      <c r="G120" s="55"/>
      <c r="H120" s="55"/>
      <c r="I120" s="55"/>
      <c r="J120" s="55"/>
      <c r="K120" s="55"/>
    </row>
    <row r="121" spans="5:14" x14ac:dyDescent="0.2">
      <c r="E121" s="88"/>
      <c r="G121" s="88"/>
      <c r="H121" s="88"/>
      <c r="I121" s="88"/>
      <c r="J121" s="88"/>
      <c r="K121" s="88"/>
    </row>
    <row r="122" spans="5:14" x14ac:dyDescent="0.2">
      <c r="E122" s="90"/>
      <c r="G122" s="90"/>
      <c r="H122" s="90"/>
      <c r="I122" s="90"/>
      <c r="J122" s="90"/>
      <c r="K122" s="90"/>
    </row>
    <row r="123" spans="5:14" x14ac:dyDescent="0.2">
      <c r="E123" s="55"/>
      <c r="G123" s="55"/>
      <c r="H123" s="55"/>
      <c r="I123" s="55"/>
      <c r="J123" s="55"/>
      <c r="K123" s="55"/>
    </row>
    <row r="124" spans="5:14" x14ac:dyDescent="0.2">
      <c r="E124" s="88"/>
      <c r="G124" s="88"/>
      <c r="H124" s="88"/>
      <c r="I124" s="88"/>
      <c r="J124" s="88"/>
      <c r="K124" s="88"/>
    </row>
    <row r="125" spans="5:14" x14ac:dyDescent="0.2">
      <c r="E125" s="90"/>
      <c r="G125" s="90"/>
      <c r="H125" s="90"/>
      <c r="I125" s="90"/>
      <c r="J125" s="90"/>
      <c r="K125" s="90"/>
    </row>
    <row r="126" spans="5:14" x14ac:dyDescent="0.2">
      <c r="E126" s="55"/>
      <c r="G126" s="55"/>
      <c r="H126" s="55"/>
      <c r="I126" s="55"/>
      <c r="J126" s="55"/>
      <c r="K126" s="55"/>
    </row>
    <row r="127" spans="5:14" x14ac:dyDescent="0.2">
      <c r="E127" s="55"/>
      <c r="G127" s="55"/>
      <c r="H127" s="55"/>
      <c r="I127" s="55"/>
      <c r="J127" s="55"/>
      <c r="K127" s="55"/>
    </row>
    <row r="128" spans="5:14" x14ac:dyDescent="0.2">
      <c r="E128" s="55"/>
      <c r="G128" s="55"/>
      <c r="H128" s="55"/>
      <c r="I128" s="55"/>
      <c r="J128" s="55"/>
      <c r="K128" s="55"/>
    </row>
    <row r="129" spans="5:11" x14ac:dyDescent="0.2">
      <c r="E129" s="55"/>
      <c r="G129" s="55"/>
      <c r="H129" s="55"/>
      <c r="I129" s="55"/>
      <c r="J129" s="55"/>
      <c r="K129" s="55"/>
    </row>
    <row r="130" spans="5:11" x14ac:dyDescent="0.2">
      <c r="E130" s="55"/>
      <c r="G130" s="55"/>
      <c r="H130" s="55"/>
      <c r="I130" s="55"/>
      <c r="J130" s="55"/>
      <c r="K130" s="55"/>
    </row>
    <row r="131" spans="5:11" x14ac:dyDescent="0.2">
      <c r="E131" s="88"/>
      <c r="G131" s="88"/>
      <c r="H131" s="88"/>
      <c r="I131" s="88"/>
      <c r="J131" s="88"/>
      <c r="K131" s="88"/>
    </row>
    <row r="132" spans="5:11" x14ac:dyDescent="0.2">
      <c r="E132" s="89"/>
      <c r="G132" s="89"/>
      <c r="H132" s="89"/>
      <c r="I132" s="89"/>
      <c r="J132" s="89"/>
      <c r="K132" s="89"/>
    </row>
    <row r="133" spans="5:11" x14ac:dyDescent="0.2">
      <c r="E133" s="90"/>
      <c r="G133" s="90"/>
      <c r="H133" s="90"/>
      <c r="I133" s="90"/>
      <c r="J133" s="90"/>
      <c r="K133" s="90"/>
    </row>
    <row r="134" spans="5:11" x14ac:dyDescent="0.2">
      <c r="E134" s="55"/>
      <c r="G134" s="55"/>
      <c r="H134" s="55"/>
      <c r="I134" s="55"/>
      <c r="J134" s="55"/>
      <c r="K134" s="55"/>
    </row>
    <row r="135" spans="5:11" x14ac:dyDescent="0.2">
      <c r="E135" s="55"/>
      <c r="G135" s="55"/>
      <c r="H135" s="55"/>
      <c r="I135" s="55"/>
      <c r="J135" s="55"/>
      <c r="K135" s="55"/>
    </row>
    <row r="136" spans="5:11" x14ac:dyDescent="0.2">
      <c r="E136" s="55"/>
      <c r="G136" s="55"/>
      <c r="H136" s="55"/>
      <c r="I136" s="55"/>
      <c r="J136" s="55"/>
      <c r="K136" s="55"/>
    </row>
    <row r="137" spans="5:11" x14ac:dyDescent="0.2">
      <c r="E137" s="55"/>
      <c r="G137" s="55"/>
      <c r="H137" s="55"/>
      <c r="I137" s="55"/>
      <c r="J137" s="55"/>
      <c r="K137" s="55"/>
    </row>
    <row r="138" spans="5:11" x14ac:dyDescent="0.2">
      <c r="E138" s="55"/>
      <c r="G138" s="55"/>
      <c r="H138" s="55"/>
      <c r="I138" s="55"/>
      <c r="J138" s="55"/>
      <c r="K138" s="55"/>
    </row>
    <row r="139" spans="5:11" x14ac:dyDescent="0.2">
      <c r="E139" s="88"/>
      <c r="G139" s="88"/>
      <c r="H139" s="88"/>
      <c r="I139" s="88"/>
      <c r="J139" s="88"/>
      <c r="K139" s="88"/>
    </row>
    <row r="140" spans="5:11" x14ac:dyDescent="0.2">
      <c r="E140" s="90"/>
      <c r="G140" s="90"/>
      <c r="H140" s="90"/>
      <c r="I140" s="90"/>
      <c r="J140" s="90"/>
      <c r="K140" s="90"/>
    </row>
    <row r="141" spans="5:11" x14ac:dyDescent="0.2">
      <c r="E141" s="88"/>
      <c r="G141" s="88"/>
      <c r="H141" s="88"/>
      <c r="I141" s="88"/>
      <c r="J141" s="88"/>
      <c r="K141" s="88"/>
    </row>
    <row r="142" spans="5:11" x14ac:dyDescent="0.2">
      <c r="E142" s="90"/>
      <c r="G142" s="90"/>
      <c r="H142" s="90"/>
      <c r="I142" s="90"/>
      <c r="J142" s="90"/>
      <c r="K142" s="90"/>
    </row>
    <row r="143" spans="5:11" x14ac:dyDescent="0.2">
      <c r="E143" s="55"/>
      <c r="G143" s="55"/>
      <c r="H143" s="55"/>
      <c r="I143" s="55"/>
      <c r="J143" s="55"/>
      <c r="K143" s="55"/>
    </row>
    <row r="144" spans="5:11" x14ac:dyDescent="0.2">
      <c r="E144" s="55"/>
      <c r="G144" s="55"/>
      <c r="H144" s="55"/>
      <c r="I144" s="55"/>
      <c r="J144" s="55"/>
      <c r="K144" s="55"/>
    </row>
    <row r="145" spans="5:11" x14ac:dyDescent="0.2">
      <c r="E145" s="55"/>
      <c r="G145" s="55"/>
      <c r="H145" s="55"/>
      <c r="I145" s="55"/>
      <c r="J145" s="55"/>
      <c r="K145" s="55"/>
    </row>
    <row r="146" spans="5:11" x14ac:dyDescent="0.2">
      <c r="E146" s="55"/>
      <c r="G146" s="55"/>
      <c r="H146" s="55"/>
      <c r="I146" s="55"/>
      <c r="J146" s="55"/>
      <c r="K146" s="55"/>
    </row>
    <row r="147" spans="5:11" x14ac:dyDescent="0.2">
      <c r="E147" s="88"/>
      <c r="G147" s="88"/>
      <c r="H147" s="88"/>
      <c r="I147" s="88"/>
      <c r="J147" s="88"/>
      <c r="K147" s="88"/>
    </row>
    <row r="148" spans="5:11" x14ac:dyDescent="0.2">
      <c r="E148" s="89"/>
      <c r="G148" s="89"/>
      <c r="H148" s="89"/>
      <c r="I148" s="89"/>
      <c r="J148" s="89"/>
      <c r="K148" s="89"/>
    </row>
    <row r="149" spans="5:11" x14ac:dyDescent="0.2">
      <c r="E149" s="90"/>
      <c r="G149" s="90"/>
      <c r="H149" s="90"/>
      <c r="I149" s="90"/>
      <c r="J149" s="90"/>
      <c r="K149" s="90"/>
    </row>
    <row r="150" spans="5:11" x14ac:dyDescent="0.2">
      <c r="E150" s="55"/>
      <c r="G150" s="55"/>
      <c r="H150" s="55"/>
      <c r="I150" s="55"/>
      <c r="J150" s="55"/>
      <c r="K150" s="55"/>
    </row>
    <row r="151" spans="5:11" x14ac:dyDescent="0.2">
      <c r="E151" s="88"/>
      <c r="G151" s="88"/>
      <c r="H151" s="88"/>
      <c r="I151" s="88"/>
      <c r="J151" s="88"/>
      <c r="K151" s="88"/>
    </row>
    <row r="152" spans="5:11" x14ac:dyDescent="0.2">
      <c r="E152" s="90"/>
      <c r="G152" s="90"/>
      <c r="H152" s="90"/>
      <c r="I152" s="90"/>
      <c r="J152" s="90"/>
      <c r="K152" s="90"/>
    </row>
    <row r="153" spans="5:11" x14ac:dyDescent="0.2">
      <c r="E153" s="55"/>
      <c r="G153" s="55"/>
      <c r="H153" s="55"/>
      <c r="I153" s="55"/>
      <c r="J153" s="55"/>
      <c r="K153" s="55"/>
    </row>
    <row r="154" spans="5:11" x14ac:dyDescent="0.2">
      <c r="E154" s="55"/>
      <c r="G154" s="55"/>
      <c r="H154" s="55"/>
      <c r="I154" s="55"/>
      <c r="J154" s="55"/>
      <c r="K154" s="55"/>
    </row>
    <row r="155" spans="5:11" x14ac:dyDescent="0.2">
      <c r="E155" s="55"/>
      <c r="G155" s="55"/>
      <c r="H155" s="55"/>
      <c r="I155" s="55"/>
      <c r="J155" s="55"/>
      <c r="K155" s="55"/>
    </row>
    <row r="156" spans="5:11" x14ac:dyDescent="0.2">
      <c r="E156" s="55"/>
      <c r="G156" s="55"/>
      <c r="H156" s="55"/>
      <c r="I156" s="55"/>
      <c r="J156" s="55"/>
      <c r="K156" s="55"/>
    </row>
    <row r="157" spans="5:11" x14ac:dyDescent="0.2">
      <c r="E157" s="55"/>
      <c r="G157" s="59"/>
      <c r="H157" s="59"/>
      <c r="I157" s="59"/>
      <c r="J157" s="59"/>
      <c r="K157" s="60"/>
    </row>
  </sheetData>
  <sheetProtection algorithmName="SHA-512" hashValue="yxahw635CJiJiq4VT/CPa/cR8mkGYUFhryDP0t6e+HAVaFwPhjhFRAFPInyTZpZ7LcvDf0RrJd1UwSJq18Tclw==" saltValue="sRfUHs0+1rOBtpYgcq3/Fg==" spinCount="100000" sheet="1" objects="1" scenarios="1"/>
  <customSheetViews>
    <customSheetView guid="{B80F5551-87DE-4E1A-857A-0F610A551758}">
      <selection activeCell="B17" sqref="B17"/>
      <pageMargins left="0.7" right="0.7" top="0.75" bottom="0.75" header="0.3" footer="0.3"/>
    </customSheetView>
  </customSheetViews>
  <mergeCells count="107">
    <mergeCell ref="E151:E152"/>
    <mergeCell ref="G151:G152"/>
    <mergeCell ref="H151:H152"/>
    <mergeCell ref="I151:I152"/>
    <mergeCell ref="J151:J152"/>
    <mergeCell ref="K151:K152"/>
    <mergeCell ref="E147:E149"/>
    <mergeCell ref="G147:G149"/>
    <mergeCell ref="H147:H149"/>
    <mergeCell ref="I147:I149"/>
    <mergeCell ref="J147:J149"/>
    <mergeCell ref="K147:K149"/>
    <mergeCell ref="E141:E142"/>
    <mergeCell ref="G141:G142"/>
    <mergeCell ref="H141:H142"/>
    <mergeCell ref="I141:I142"/>
    <mergeCell ref="J141:J142"/>
    <mergeCell ref="K141:K142"/>
    <mergeCell ref="E139:E140"/>
    <mergeCell ref="G139:G140"/>
    <mergeCell ref="H139:H140"/>
    <mergeCell ref="I139:I140"/>
    <mergeCell ref="J139:J140"/>
    <mergeCell ref="K139:K140"/>
    <mergeCell ref="E131:E133"/>
    <mergeCell ref="G131:G133"/>
    <mergeCell ref="H131:H133"/>
    <mergeCell ref="I131:I133"/>
    <mergeCell ref="J131:J133"/>
    <mergeCell ref="K131:K133"/>
    <mergeCell ref="E124:E125"/>
    <mergeCell ref="G124:G125"/>
    <mergeCell ref="H124:H125"/>
    <mergeCell ref="I124:I125"/>
    <mergeCell ref="J124:J125"/>
    <mergeCell ref="K124:K125"/>
    <mergeCell ref="E121:E122"/>
    <mergeCell ref="G121:G122"/>
    <mergeCell ref="H121:H122"/>
    <mergeCell ref="I121:I122"/>
    <mergeCell ref="J121:J122"/>
    <mergeCell ref="K121:K122"/>
    <mergeCell ref="E116:E117"/>
    <mergeCell ref="G116:G117"/>
    <mergeCell ref="H116:H117"/>
    <mergeCell ref="I116:I117"/>
    <mergeCell ref="J116:J117"/>
    <mergeCell ref="K116:K117"/>
    <mergeCell ref="E105:E107"/>
    <mergeCell ref="G105:G107"/>
    <mergeCell ref="H105:H107"/>
    <mergeCell ref="I105:I107"/>
    <mergeCell ref="J105:J107"/>
    <mergeCell ref="K105:K107"/>
    <mergeCell ref="E99:E100"/>
    <mergeCell ref="G99:G100"/>
    <mergeCell ref="H99:H100"/>
    <mergeCell ref="I99:I100"/>
    <mergeCell ref="J99:J100"/>
    <mergeCell ref="K99:K100"/>
    <mergeCell ref="E96:E97"/>
    <mergeCell ref="G96:G97"/>
    <mergeCell ref="H96:H97"/>
    <mergeCell ref="I96:I97"/>
    <mergeCell ref="J96:J97"/>
    <mergeCell ref="K96:K97"/>
    <mergeCell ref="E89:E90"/>
    <mergeCell ref="G89:G90"/>
    <mergeCell ref="H89:H90"/>
    <mergeCell ref="I89:I90"/>
    <mergeCell ref="J89:J90"/>
    <mergeCell ref="K89:K90"/>
    <mergeCell ref="K64:K65"/>
    <mergeCell ref="E82:E83"/>
    <mergeCell ref="G82:G83"/>
    <mergeCell ref="H82:H83"/>
    <mergeCell ref="I82:I83"/>
    <mergeCell ref="J82:J83"/>
    <mergeCell ref="K82:K83"/>
    <mergeCell ref="E52:E53"/>
    <mergeCell ref="H52:H53"/>
    <mergeCell ref="I52:I53"/>
    <mergeCell ref="J52:J53"/>
    <mergeCell ref="K52:K53"/>
    <mergeCell ref="E64:E65"/>
    <mergeCell ref="G64:G65"/>
    <mergeCell ref="H64:H65"/>
    <mergeCell ref="I64:I65"/>
    <mergeCell ref="J64:J65"/>
    <mergeCell ref="E42:E44"/>
    <mergeCell ref="G42:G44"/>
    <mergeCell ref="H42:H44"/>
    <mergeCell ref="I42:I44"/>
    <mergeCell ref="J42:J44"/>
    <mergeCell ref="K42:K44"/>
    <mergeCell ref="E48:E50"/>
    <mergeCell ref="G48:G50"/>
    <mergeCell ref="H48:H50"/>
    <mergeCell ref="I48:I50"/>
    <mergeCell ref="J48:J50"/>
    <mergeCell ref="K48:K50"/>
    <mergeCell ref="E45:E47"/>
    <mergeCell ref="G45:G47"/>
    <mergeCell ref="H45:H47"/>
    <mergeCell ref="I45:I47"/>
    <mergeCell ref="J45:J47"/>
    <mergeCell ref="K45:K4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</vt:i4>
      </vt:variant>
    </vt:vector>
  </HeadingPairs>
  <TitlesOfParts>
    <vt:vector size="14" baseType="lpstr">
      <vt:lpstr>SERVICE TAX CALCULATOR</vt:lpstr>
      <vt:lpstr>LIST</vt:lpstr>
      <vt:lpstr>ABATE</vt:lpstr>
      <vt:lpstr>case</vt:lpstr>
      <vt:lpstr>MONTH</vt:lpstr>
      <vt:lpstr>MONTHLY</vt:lpstr>
      <vt:lpstr>NAME</vt:lpstr>
      <vt:lpstr>SERVICE TAX CALCULATOR!Print_Area</vt:lpstr>
      <vt:lpstr>QUARTER</vt:lpstr>
      <vt:lpstr>QUARTERLY</vt:lpstr>
      <vt:lpstr>SELECT</vt:lpstr>
      <vt:lpstr>SERVICES</vt:lpstr>
      <vt:lpstr>TYPE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CA. SKI</dc:creator>
  <cp:lastModifiedBy>CA. SKI</cp:lastModifiedBy>
  <cp:lastPrinted>2017-03-06T13:45:26Z</cp:lastPrinted>
  <dcterms:created xsi:type="dcterms:W3CDTF">2017-02-28T13:02:49Z</dcterms:created>
  <dcterms:modified xsi:type="dcterms:W3CDTF">2017-03-06T14:13:15Z</dcterms:modified>
</cp:coreProperties>
</file>