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365"/>
  </bookViews>
  <sheets>
    <sheet name="Interest Calculator" sheetId="2" r:id="rId1"/>
  </sheets>
  <calcPr calcId="124519"/>
</workbook>
</file>

<file path=xl/calcChain.xml><?xml version="1.0" encoding="utf-8"?>
<calcChain xmlns="http://schemas.openxmlformats.org/spreadsheetml/2006/main">
  <c r="D8" i="2"/>
  <c r="D7"/>
  <c r="D10" s="1"/>
  <c r="D14" s="1"/>
  <c r="A6"/>
  <c r="A7" s="1"/>
  <c r="A8" s="1"/>
  <c r="A9" s="1"/>
  <c r="A10" s="1"/>
  <c r="A11" s="1"/>
  <c r="A12" s="1"/>
  <c r="A13" s="1"/>
  <c r="A14" s="1"/>
  <c r="A15" s="1"/>
  <c r="A16" s="1"/>
  <c r="A17" s="1"/>
  <c r="A5"/>
  <c r="D16" l="1"/>
  <c r="D17" s="1"/>
  <c r="C17" l="1"/>
  <c r="D12"/>
  <c r="D13" l="1"/>
</calcChain>
</file>

<file path=xl/sharedStrings.xml><?xml version="1.0" encoding="utf-8"?>
<sst xmlns="http://schemas.openxmlformats.org/spreadsheetml/2006/main" count="23" uniqueCount="23">
  <si>
    <t>Vilas Chandrakant Rajapkar</t>
  </si>
  <si>
    <t>Rate of Interest</t>
  </si>
  <si>
    <t>Period from</t>
  </si>
  <si>
    <t xml:space="preserve">Period to </t>
  </si>
  <si>
    <t>per annum</t>
  </si>
  <si>
    <t>Delayed Interest Amount</t>
  </si>
  <si>
    <t>B. Com, IPCC, CA Final</t>
  </si>
  <si>
    <t>(Tax Consultant)</t>
  </si>
  <si>
    <t>Mobile No. -  98208 59067</t>
  </si>
  <si>
    <t>Penalty, if any</t>
  </si>
  <si>
    <t>Service Tax</t>
  </si>
  <si>
    <t>Service Tax Amount Payable</t>
  </si>
  <si>
    <t>Date of Payment of Service Tax</t>
  </si>
  <si>
    <t>Due date of remittance to Govt</t>
  </si>
  <si>
    <t>Date of Filing Service Tax Return</t>
  </si>
  <si>
    <t>Due date of Filing Service Tax Return</t>
  </si>
  <si>
    <t>Delayed Days of Payment</t>
  </si>
  <si>
    <t>Delayed Days of Filing Service Tax Return</t>
  </si>
  <si>
    <t>Yes</t>
  </si>
  <si>
    <t>Taxable Service Turnover is below Rs. 60 Lakhs</t>
  </si>
  <si>
    <t>CALCULATOR</t>
  </si>
  <si>
    <t>Interest and Penalty on Service Tax</t>
  </si>
  <si>
    <t>Nature of Transaction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</si>
</sst>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0" tint="-4.9989318521683403E-2"/>
      <name val="Narkisim"/>
      <charset val="177"/>
    </font>
    <font>
      <sz val="11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5"/>
      <color theme="0" tint="-4.9989318521683403E-2"/>
      <name val="Narkisim"/>
      <family val="2"/>
      <charset val="177"/>
    </font>
    <font>
      <b/>
      <sz val="10"/>
      <color theme="0" tint="-4.9989318521683403E-2"/>
      <name val="Narkisim"/>
      <family val="2"/>
      <charset val="177"/>
    </font>
    <font>
      <sz val="2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33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/>
    <xf numFmtId="0" fontId="2" fillId="5" borderId="1" xfId="0" applyFont="1" applyFill="1" applyBorder="1" applyAlignment="1" applyProtection="1">
      <alignment horizontal="center" vertical="top"/>
    </xf>
    <xf numFmtId="0" fontId="0" fillId="0" borderId="0" xfId="0" applyBorder="1" applyAlignment="1"/>
    <xf numFmtId="0" fontId="2" fillId="0" borderId="0" xfId="0" applyFont="1" applyBorder="1" applyAlignment="1">
      <alignment vertical="top"/>
    </xf>
    <xf numFmtId="0" fontId="0" fillId="0" borderId="0" xfId="0" applyBorder="1" applyAlignment="1">
      <alignment horizontal="center" vertical="top"/>
    </xf>
    <xf numFmtId="0" fontId="2" fillId="7" borderId="3" xfId="0" applyFont="1" applyFill="1" applyBorder="1" applyAlignment="1" applyProtection="1">
      <alignment vertical="top"/>
    </xf>
    <xf numFmtId="0" fontId="0" fillId="7" borderId="3" xfId="0" applyFont="1" applyFill="1" applyBorder="1" applyAlignment="1" applyProtection="1">
      <alignment vertical="top"/>
    </xf>
    <xf numFmtId="0" fontId="2" fillId="7" borderId="3" xfId="0" applyFont="1" applyFill="1" applyBorder="1" applyAlignment="1" applyProtection="1">
      <alignment horizontal="left" vertical="top" wrapText="1"/>
    </xf>
    <xf numFmtId="0" fontId="0" fillId="7" borderId="3" xfId="0" applyFont="1" applyFill="1" applyBorder="1" applyAlignment="1" applyProtection="1">
      <alignment horizontal="left" vertical="top"/>
    </xf>
    <xf numFmtId="0" fontId="2" fillId="7" borderId="3" xfId="0" applyFont="1" applyFill="1" applyBorder="1" applyAlignment="1" applyProtection="1">
      <alignment horizontal="left" vertical="top"/>
    </xf>
    <xf numFmtId="0" fontId="2" fillId="7" borderId="4" xfId="0" applyFont="1" applyFill="1" applyBorder="1" applyAlignment="1" applyProtection="1">
      <alignment horizontal="left" vertical="top"/>
    </xf>
    <xf numFmtId="0" fontId="0" fillId="7" borderId="4" xfId="0" applyFont="1" applyFill="1" applyBorder="1" applyAlignment="1" applyProtection="1">
      <alignment horizontal="left" vertical="top"/>
    </xf>
    <xf numFmtId="14" fontId="2" fillId="3" borderId="1" xfId="0" applyNumberFormat="1" applyFont="1" applyFill="1" applyBorder="1" applyAlignment="1" applyProtection="1">
      <alignment vertical="top"/>
      <protection locked="0"/>
    </xf>
    <xf numFmtId="14" fontId="2" fillId="11" borderId="1" xfId="0" applyNumberFormat="1" applyFont="1" applyFill="1" applyBorder="1" applyAlignment="1" applyProtection="1">
      <alignment vertical="top"/>
      <protection hidden="1"/>
    </xf>
    <xf numFmtId="14" fontId="2" fillId="10" borderId="1" xfId="0" applyNumberFormat="1" applyFont="1" applyFill="1" applyBorder="1" applyAlignment="1" applyProtection="1">
      <alignment vertical="top"/>
      <protection locked="0"/>
    </xf>
    <xf numFmtId="0" fontId="5" fillId="8" borderId="1" xfId="0" applyFont="1" applyFill="1" applyBorder="1" applyAlignment="1" applyProtection="1">
      <alignment vertical="top"/>
      <protection hidden="1"/>
    </xf>
    <xf numFmtId="0" fontId="6" fillId="9" borderId="1" xfId="0" applyFont="1" applyFill="1" applyBorder="1" applyAlignment="1" applyProtection="1">
      <alignment vertical="top"/>
      <protection hidden="1"/>
    </xf>
    <xf numFmtId="0" fontId="7" fillId="7" borderId="3" xfId="0" applyFont="1" applyFill="1" applyBorder="1" applyAlignment="1" applyProtection="1">
      <alignment horizontal="left" vertical="top"/>
    </xf>
    <xf numFmtId="41" fontId="2" fillId="6" borderId="1" xfId="0" applyNumberFormat="1" applyFont="1" applyFill="1" applyBorder="1" applyAlignment="1" applyProtection="1">
      <alignment vertical="top"/>
      <protection locked="0"/>
    </xf>
    <xf numFmtId="0" fontId="10" fillId="14" borderId="1" xfId="0" applyFont="1" applyFill="1" applyBorder="1" applyAlignment="1" applyProtection="1">
      <alignment vertical="top"/>
      <protection hidden="1"/>
    </xf>
    <xf numFmtId="14" fontId="0" fillId="0" borderId="0" xfId="0" applyNumberFormat="1" applyAlignment="1"/>
    <xf numFmtId="0" fontId="5" fillId="8" borderId="1" xfId="0" applyFont="1" applyFill="1" applyBorder="1" applyAlignment="1" applyProtection="1">
      <alignment horizontal="center" vertical="top"/>
      <protection locked="0"/>
    </xf>
    <xf numFmtId="0" fontId="2" fillId="12" borderId="1" xfId="0" applyFont="1" applyFill="1" applyBorder="1" applyAlignment="1" applyProtection="1">
      <alignment horizontal="center" vertical="top"/>
      <protection hidden="1"/>
    </xf>
    <xf numFmtId="14" fontId="2" fillId="3" borderId="1" xfId="0" applyNumberFormat="1" applyFont="1" applyFill="1" applyBorder="1" applyAlignment="1" applyProtection="1">
      <alignment vertical="top"/>
      <protection hidden="1"/>
    </xf>
    <xf numFmtId="9" fontId="2" fillId="4" borderId="1" xfId="1" applyFont="1" applyFill="1" applyBorder="1" applyAlignment="1" applyProtection="1">
      <alignment vertical="top"/>
      <protection hidden="1"/>
    </xf>
    <xf numFmtId="0" fontId="2" fillId="7" borderId="4" xfId="0" applyFont="1" applyFill="1" applyBorder="1" applyAlignment="1" applyProtection="1">
      <alignment horizontal="center" vertical="top"/>
      <protection hidden="1"/>
    </xf>
    <xf numFmtId="0" fontId="8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4" fillId="13" borderId="5" xfId="0" applyFont="1" applyFill="1" applyBorder="1" applyAlignment="1" applyProtection="1">
      <alignment horizontal="left"/>
    </xf>
    <xf numFmtId="0" fontId="4" fillId="13" borderId="2" xfId="0" applyFont="1" applyFill="1" applyBorder="1" applyAlignment="1" applyProtection="1">
      <alignment horizontal="left"/>
    </xf>
    <xf numFmtId="0" fontId="4" fillId="13" borderId="6" xfId="0" applyFont="1" applyFill="1" applyBorder="1" applyAlignment="1" applyProtection="1">
      <alignment horizontal="left"/>
    </xf>
    <xf numFmtId="0" fontId="2" fillId="7" borderId="7" xfId="0" applyFont="1" applyFill="1" applyBorder="1" applyAlignment="1" applyProtection="1">
      <alignment horizontal="left" vertical="top" wrapText="1"/>
    </xf>
    <xf numFmtId="0" fontId="2" fillId="7" borderId="8" xfId="0" applyFont="1" applyFill="1" applyBorder="1" applyAlignment="1" applyProtection="1">
      <alignment horizontal="left" vertical="top" wrapText="1"/>
    </xf>
    <xf numFmtId="0" fontId="9" fillId="2" borderId="0" xfId="0" applyFont="1" applyFill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9999"/>
      <color rgb="FF00CC99"/>
      <color rgb="FF0033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topLeftCell="A10" workbookViewId="0">
      <selection activeCell="D15" sqref="D15"/>
    </sheetView>
  </sheetViews>
  <sheetFormatPr defaultColWidth="0" defaultRowHeight="60" customHeight="1" zeroHeight="1"/>
  <cols>
    <col min="1" max="1" width="9.140625" style="1" customWidth="1"/>
    <col min="2" max="2" width="23" style="1" customWidth="1"/>
    <col min="3" max="3" width="20.5703125" style="1" customWidth="1"/>
    <col min="4" max="4" width="15.5703125" style="1" customWidth="1"/>
    <col min="5" max="16384" width="9.140625" style="1" hidden="1"/>
  </cols>
  <sheetData>
    <row r="1" spans="1:5" ht="27" customHeight="1">
      <c r="A1" s="27" t="s">
        <v>20</v>
      </c>
      <c r="B1" s="28"/>
      <c r="C1" s="28"/>
      <c r="D1" s="28"/>
    </row>
    <row r="2" spans="1:5" ht="33.75" customHeight="1">
      <c r="A2" s="27" t="s">
        <v>21</v>
      </c>
      <c r="B2" s="28"/>
      <c r="C2" s="28"/>
      <c r="D2" s="28"/>
    </row>
    <row r="3" spans="1:5" s="3" customFormat="1" ht="15">
      <c r="A3" s="29"/>
      <c r="B3" s="30"/>
      <c r="C3" s="30"/>
      <c r="D3" s="31"/>
    </row>
    <row r="4" spans="1:5" s="3" customFormat="1" ht="33.75" customHeight="1">
      <c r="A4" s="2">
        <v>1</v>
      </c>
      <c r="B4" s="6" t="s">
        <v>22</v>
      </c>
      <c r="C4" s="7"/>
      <c r="D4" s="23" t="s">
        <v>10</v>
      </c>
      <c r="E4" s="4"/>
    </row>
    <row r="5" spans="1:5" s="3" customFormat="1" ht="33.75" customHeight="1">
      <c r="A5" s="2">
        <f>+A4+1</f>
        <v>2</v>
      </c>
      <c r="B5" s="6" t="s">
        <v>19</v>
      </c>
      <c r="C5" s="7"/>
      <c r="D5" s="22" t="s">
        <v>18</v>
      </c>
      <c r="E5" s="4"/>
    </row>
    <row r="6" spans="1:5" s="3" customFormat="1" ht="33.75" customHeight="1">
      <c r="A6" s="2">
        <f t="shared" ref="A6:A17" si="0">+A5+1</f>
        <v>3</v>
      </c>
      <c r="B6" s="8" t="s">
        <v>2</v>
      </c>
      <c r="C6" s="9"/>
      <c r="D6" s="13">
        <v>41183</v>
      </c>
      <c r="E6" s="5"/>
    </row>
    <row r="7" spans="1:5" s="3" customFormat="1" ht="33.75" customHeight="1">
      <c r="A7" s="2">
        <f t="shared" si="0"/>
        <v>4</v>
      </c>
      <c r="B7" s="10" t="s">
        <v>3</v>
      </c>
      <c r="C7" s="9"/>
      <c r="D7" s="24">
        <f>+EOMONTH(D6,2)</f>
        <v>41274</v>
      </c>
      <c r="E7" s="5"/>
    </row>
    <row r="8" spans="1:5" s="3" customFormat="1" ht="33.75" customHeight="1">
      <c r="A8" s="2">
        <f t="shared" si="0"/>
        <v>5</v>
      </c>
      <c r="B8" s="10" t="s">
        <v>1</v>
      </c>
      <c r="C8" s="18" t="s">
        <v>4</v>
      </c>
      <c r="D8" s="25">
        <f>+IF(D5="No",18%,15%)</f>
        <v>0.15</v>
      </c>
      <c r="E8" s="5"/>
    </row>
    <row r="9" spans="1:5" s="3" customFormat="1" ht="33.75" customHeight="1">
      <c r="A9" s="2">
        <f t="shared" si="0"/>
        <v>6</v>
      </c>
      <c r="B9" s="10" t="s">
        <v>11</v>
      </c>
      <c r="C9" s="9"/>
      <c r="D9" s="19">
        <v>71</v>
      </c>
      <c r="E9" s="5"/>
    </row>
    <row r="10" spans="1:5" s="3" customFormat="1" ht="33.75" customHeight="1">
      <c r="A10" s="2">
        <f t="shared" si="0"/>
        <v>7</v>
      </c>
      <c r="B10" s="32" t="s">
        <v>13</v>
      </c>
      <c r="C10" s="33"/>
      <c r="D10" s="14">
        <f>+IF(MONTH(D7)=3,EOMONTH(D7,0),EOMONTH(D7,0)+5)</f>
        <v>41279</v>
      </c>
      <c r="E10" s="5"/>
    </row>
    <row r="11" spans="1:5" s="3" customFormat="1" ht="33.75" customHeight="1">
      <c r="A11" s="2">
        <f t="shared" si="0"/>
        <v>8</v>
      </c>
      <c r="B11" s="32" t="s">
        <v>12</v>
      </c>
      <c r="C11" s="33"/>
      <c r="D11" s="15">
        <v>41757</v>
      </c>
      <c r="E11" s="5"/>
    </row>
    <row r="12" spans="1:5" s="3" customFormat="1" ht="33.75" customHeight="1">
      <c r="A12" s="2">
        <f t="shared" si="0"/>
        <v>9</v>
      </c>
      <c r="B12" s="10" t="s">
        <v>16</v>
      </c>
      <c r="C12" s="9"/>
      <c r="D12" s="16">
        <f>IF((D11&gt;D10),D11-D10,0)</f>
        <v>478</v>
      </c>
      <c r="E12" s="5"/>
    </row>
    <row r="13" spans="1:5" s="3" customFormat="1" ht="33.75" customHeight="1">
      <c r="A13" s="2">
        <f t="shared" si="0"/>
        <v>10</v>
      </c>
      <c r="B13" s="11" t="s">
        <v>5</v>
      </c>
      <c r="C13" s="12"/>
      <c r="D13" s="17">
        <f>ROUND(D9*D8*(D12/365),)</f>
        <v>14</v>
      </c>
      <c r="E13" s="5"/>
    </row>
    <row r="14" spans="1:5" s="3" customFormat="1" ht="33.75" customHeight="1">
      <c r="A14" s="2">
        <f t="shared" si="0"/>
        <v>11</v>
      </c>
      <c r="B14" s="11" t="s">
        <v>15</v>
      </c>
      <c r="C14" s="12"/>
      <c r="D14" s="14">
        <f>+IF(MONTH(D10)=7,EOMONTH(D10,3)-6,IF(MONTH(D10)=10,EOMONTH(D10,0)-6,IF(MONTH(D10)=1,EOMONTH(D10,3)-5,IF(MONTH(D10)=3,EOMONTH(D10,1)-5))))</f>
        <v>41389</v>
      </c>
      <c r="E14" s="5"/>
    </row>
    <row r="15" spans="1:5" s="3" customFormat="1" ht="33.75" customHeight="1">
      <c r="A15" s="2">
        <f t="shared" si="0"/>
        <v>12</v>
      </c>
      <c r="B15" s="11" t="s">
        <v>14</v>
      </c>
      <c r="C15" s="12"/>
      <c r="D15" s="15">
        <v>41389</v>
      </c>
      <c r="E15" s="5"/>
    </row>
    <row r="16" spans="1:5" s="3" customFormat="1" ht="33.75" customHeight="1">
      <c r="A16" s="2">
        <f t="shared" si="0"/>
        <v>13</v>
      </c>
      <c r="B16" s="10" t="s">
        <v>17</v>
      </c>
      <c r="C16" s="12"/>
      <c r="D16" s="16">
        <f>IF((D15&gt;D14),D15-D14,0)</f>
        <v>0</v>
      </c>
      <c r="E16" s="5"/>
    </row>
    <row r="17" spans="1:5" s="3" customFormat="1" ht="33.75" customHeight="1">
      <c r="A17" s="2">
        <f t="shared" si="0"/>
        <v>14</v>
      </c>
      <c r="B17" s="11" t="s">
        <v>9</v>
      </c>
      <c r="C17" s="26" t="str">
        <f>+IF(D16&gt;0,"Yes","No")</f>
        <v>No</v>
      </c>
      <c r="D17" s="20">
        <f>IF(D16&lt;=0,0,+IF(D16&lt;=15,500,IF(D16&lt;=30,1000,IF(D16&lt;=220,1000+((D16-30)*100),20000))))</f>
        <v>0</v>
      </c>
      <c r="E17" s="5"/>
    </row>
    <row r="18" spans="1:5" s="3" customFormat="1" ht="27.75" customHeight="1">
      <c r="A18" s="27" t="s">
        <v>0</v>
      </c>
      <c r="B18" s="27"/>
      <c r="C18" s="27"/>
      <c r="D18" s="27"/>
      <c r="E18" s="5"/>
    </row>
    <row r="19" spans="1:5" s="3" customFormat="1" ht="20.25" customHeight="1">
      <c r="A19" s="27" t="s">
        <v>7</v>
      </c>
      <c r="B19" s="27"/>
      <c r="C19" s="27"/>
      <c r="D19" s="27"/>
      <c r="E19" s="5"/>
    </row>
    <row r="20" spans="1:5" s="3" customFormat="1" ht="21.75" customHeight="1">
      <c r="A20" s="34" t="s">
        <v>6</v>
      </c>
      <c r="B20" s="34"/>
      <c r="C20" s="34"/>
      <c r="D20" s="34"/>
      <c r="E20" s="5"/>
    </row>
    <row r="21" spans="1:5" s="3" customFormat="1" ht="21.75" customHeight="1">
      <c r="A21" s="27" t="s">
        <v>8</v>
      </c>
      <c r="B21" s="27"/>
      <c r="C21" s="27"/>
      <c r="D21" s="27"/>
      <c r="E21" s="5"/>
    </row>
    <row r="22" spans="1:5" ht="60" hidden="1" customHeight="1"/>
    <row r="23" spans="1:5" ht="60" hidden="1" customHeight="1"/>
    <row r="24" spans="1:5" ht="60" hidden="1" customHeight="1"/>
    <row r="25" spans="1:5" ht="60" hidden="1" customHeight="1"/>
    <row r="26" spans="1:5" ht="60" hidden="1" customHeight="1"/>
    <row r="27" spans="1:5" ht="60" hidden="1" customHeight="1">
      <c r="C27" s="21"/>
    </row>
  </sheetData>
  <sheetProtection password="F671" sheet="1" objects="1" scenarios="1"/>
  <mergeCells count="9">
    <mergeCell ref="A21:D21"/>
    <mergeCell ref="A19:D19"/>
    <mergeCell ref="A2:D2"/>
    <mergeCell ref="A3:D3"/>
    <mergeCell ref="A1:D1"/>
    <mergeCell ref="B10:C10"/>
    <mergeCell ref="B11:C11"/>
    <mergeCell ref="A18:D18"/>
    <mergeCell ref="A20:D20"/>
  </mergeCells>
  <conditionalFormatting sqref="C17">
    <cfRule type="containsText" dxfId="2" priority="2" operator="containsText" text="Yes">
      <formula>NOT(ISERROR(SEARCH("Yes",C17)))</formula>
    </cfRule>
    <cfRule type="cellIs" dxfId="1" priority="3" operator="greaterThan">
      <formula>"Yes"</formula>
    </cfRule>
  </conditionalFormatting>
  <conditionalFormatting sqref="D17">
    <cfRule type="cellIs" dxfId="0" priority="1" operator="equal">
      <formula>0</formula>
    </cfRule>
  </conditionalFormatting>
  <dataValidations count="1">
    <dataValidation type="list" allowBlank="1" showInputMessage="1" showErrorMessage="1" sqref="D5">
      <formula1>"Yes,No"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 Calculator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VILAS</dc:creator>
  <cp:lastModifiedBy>Vilas</cp:lastModifiedBy>
  <dcterms:created xsi:type="dcterms:W3CDTF">2012-09-23T15:33:24Z</dcterms:created>
  <dcterms:modified xsi:type="dcterms:W3CDTF">2014-04-28T12:18:34Z</dcterms:modified>
</cp:coreProperties>
</file>