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 (2)" sheetId="4" r:id="rId1"/>
    <sheet name="Sheet1" sheetId="1" r:id="rId2"/>
    <sheet name="Sheet2" sheetId="2" r:id="rId3"/>
    <sheet name="Sheet3" sheetId="3" r:id="rId4"/>
  </sheets>
  <calcPr calcId="124519"/>
</workbook>
</file>

<file path=xl/calcChain.xml><?xml version="1.0" encoding="utf-8"?>
<calcChain xmlns="http://schemas.openxmlformats.org/spreadsheetml/2006/main">
  <c r="D19" i="4"/>
  <c r="D20" s="1"/>
  <c r="C19"/>
  <c r="C20" s="1"/>
  <c r="B19"/>
  <c r="B20" s="1"/>
  <c r="C12"/>
  <c r="D12"/>
  <c r="D13" s="1"/>
  <c r="B13"/>
  <c r="C13"/>
  <c r="D11"/>
  <c r="C11"/>
  <c r="D8" i="1"/>
  <c r="C8"/>
  <c r="D9"/>
  <c r="C9"/>
  <c r="C10" s="1"/>
  <c r="B10"/>
  <c r="D15"/>
  <c r="C15"/>
  <c r="B15"/>
  <c r="D22" i="4" l="1"/>
  <c r="C22"/>
  <c r="B22"/>
  <c r="D10" i="1"/>
  <c r="D16" s="1"/>
  <c r="D18" s="1"/>
  <c r="B16"/>
  <c r="B18" s="1"/>
  <c r="C16"/>
  <c r="C18" s="1"/>
</calcChain>
</file>

<file path=xl/comments1.xml><?xml version="1.0" encoding="utf-8"?>
<comments xmlns="http://schemas.openxmlformats.org/spreadsheetml/2006/main">
  <authors>
    <author>Author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PLZ PUT RATE OF TAX WHICH IS APPLICABLE 
</t>
        </r>
      </text>
    </comment>
    <comment ref="C6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PLZ PUT RATE OF TAX WHICH IS APPLICABLE 
</t>
        </r>
      </text>
    </comment>
    <comment ref="D6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PLZ PUT RATE OF TAX WHICH IS APPLICABLE </t>
        </r>
      </text>
    </comment>
    <comment ref="B8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PLZ PUT CODE WHICH APPLIACBLE</t>
        </r>
      </text>
    </comment>
    <comment ref="C8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PLZ PUT CODE WHICH APPLIACBLE</t>
        </r>
      </text>
    </comment>
    <comment ref="D8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PLZ PUT CODE WHICH APPLIACBLE
</t>
        </r>
      </text>
    </comment>
    <comment ref="B16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PLZ PUT CODE WHICH APPLIACBLE</t>
        </r>
      </text>
    </comment>
    <comment ref="C16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PLZ PUT CODE WHICH APPLIACBLE</t>
        </r>
      </text>
    </comment>
    <comment ref="D16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PLZ PUT CODE WHICH APPLIACBLE</t>
        </r>
      </text>
    </comment>
  </commentList>
</comments>
</file>

<file path=xl/sharedStrings.xml><?xml version="1.0" encoding="utf-8"?>
<sst xmlns="http://schemas.openxmlformats.org/spreadsheetml/2006/main" count="42" uniqueCount="24">
  <si>
    <t>TAXABLE VALUE</t>
  </si>
  <si>
    <t>TAX DUE DATE</t>
  </si>
  <si>
    <t>PAYMENT DATE</t>
  </si>
  <si>
    <t>INTEREST AMOUNT(RS.)</t>
  </si>
  <si>
    <t xml:space="preserve">TOTAL </t>
  </si>
  <si>
    <t>ACCOUNTING CODE</t>
  </si>
  <si>
    <t>PRIMARY EDUCATION CESS</t>
  </si>
  <si>
    <t>PRIMARY EDUCATION CESS OTHERS RECEIPTS</t>
  </si>
  <si>
    <t>SECONDARY AND HIGHER EDUCATION CESS</t>
  </si>
  <si>
    <t>SECONDARY AND HIGHER EDUCATION CESS OTHERS RECEIPTS</t>
  </si>
  <si>
    <t>ALL TAXABLE SERVICES - OTHER THAN IN THE NEGATIVE LIST (WITH EFFECT FROM 1ST JULY 2012)</t>
  </si>
  <si>
    <t>ALL TAXABLE SERVICES - OTHER THAN IN THE NEGATIVE LIST (WITH EFFECT FROM 1ST JULY 2012)/OTHERS RECEIPTS</t>
  </si>
  <si>
    <t>TAX AMOUNT (RS.)</t>
  </si>
  <si>
    <t>DELAY IN PAYMENT ( IN DAYS)</t>
  </si>
  <si>
    <t xml:space="preserve">TAX RATE </t>
  </si>
  <si>
    <t>NORMAL TAX</t>
  </si>
  <si>
    <t xml:space="preserve">EC </t>
  </si>
  <si>
    <t>SHEC</t>
  </si>
  <si>
    <t>FORMAT</t>
  </si>
  <si>
    <t>MM/DD/YYYY</t>
  </si>
  <si>
    <t>NOTES:- PLEASE READ THE COMMENT OF EACH CELL, IF ANY GIVEN AND FOLLOW THE COMMENT.</t>
  </si>
  <si>
    <t xml:space="preserve">                  SO ACTUAL VALUE CAN BE OBTAIN</t>
  </si>
  <si>
    <t>CREATED BY:- CA RAJEEV KUMAR RANJAN. [ACA, B.COM]</t>
  </si>
  <si>
    <t>INTEREST RATE P.A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</si>
</sst>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d\-mmm\-yy;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B0F0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20"/>
      <color theme="9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 val="singleAccounting"/>
      <sz val="14"/>
      <color theme="1"/>
      <name val="Calibri"/>
      <family val="2"/>
      <scheme val="minor"/>
    </font>
    <font>
      <b/>
      <u/>
      <sz val="14"/>
      <color rgb="FF00B0F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43" fontId="0" fillId="0" borderId="0" xfId="1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2" fillId="0" borderId="0" xfId="0" applyFont="1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43" fontId="2" fillId="0" borderId="13" xfId="0" applyNumberFormat="1" applyFont="1" applyBorder="1" applyAlignment="1">
      <alignment wrapText="1"/>
    </xf>
    <xf numFmtId="0" fontId="0" fillId="0" borderId="15" xfId="0" applyBorder="1"/>
    <xf numFmtId="0" fontId="0" fillId="0" borderId="0" xfId="0" applyBorder="1" applyAlignment="1">
      <alignment wrapText="1"/>
    </xf>
    <xf numFmtId="0" fontId="0" fillId="0" borderId="14" xfId="0" applyBorder="1" applyAlignment="1">
      <alignment wrapText="1"/>
    </xf>
    <xf numFmtId="43" fontId="0" fillId="0" borderId="0" xfId="1" applyFont="1" applyBorder="1" applyAlignment="1">
      <alignment wrapText="1"/>
    </xf>
    <xf numFmtId="43" fontId="0" fillId="0" borderId="14" xfId="1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3" fontId="7" fillId="0" borderId="18" xfId="1" applyFont="1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15" xfId="0" applyFont="1" applyBorder="1"/>
    <xf numFmtId="0" fontId="6" fillId="0" borderId="17" xfId="0" applyFont="1" applyBorder="1"/>
    <xf numFmtId="0" fontId="8" fillId="0" borderId="1" xfId="0" applyFont="1" applyBorder="1" applyAlignment="1">
      <alignment horizontal="center" vertical="center"/>
    </xf>
    <xf numFmtId="43" fontId="9" fillId="2" borderId="2" xfId="1" applyFont="1" applyFill="1" applyBorder="1" applyAlignment="1">
      <alignment horizontal="center" wrapText="1"/>
    </xf>
    <xf numFmtId="43" fontId="9" fillId="2" borderId="3" xfId="1" applyFont="1" applyFill="1" applyBorder="1" applyAlignment="1">
      <alignment horizontal="center" wrapText="1"/>
    </xf>
    <xf numFmtId="0" fontId="8" fillId="0" borderId="4" xfId="0" applyFont="1" applyBorder="1" applyAlignment="1">
      <alignment horizontal="center" vertical="center"/>
    </xf>
    <xf numFmtId="9" fontId="9" fillId="2" borderId="0" xfId="0" applyNumberFormat="1" applyFont="1" applyFill="1" applyBorder="1" applyAlignment="1">
      <alignment horizontal="center" wrapText="1"/>
    </xf>
    <xf numFmtId="9" fontId="9" fillId="2" borderId="14" xfId="0" applyNumberFormat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vertical="center"/>
    </xf>
    <xf numFmtId="0" fontId="11" fillId="0" borderId="15" xfId="0" applyFont="1" applyBorder="1"/>
    <xf numFmtId="0" fontId="11" fillId="2" borderId="0" xfId="0" applyFont="1" applyFill="1" applyBorder="1" applyAlignment="1">
      <alignment wrapText="1"/>
    </xf>
    <xf numFmtId="0" fontId="11" fillId="2" borderId="14" xfId="0" applyFont="1" applyFill="1" applyBorder="1" applyAlignment="1">
      <alignment wrapText="1"/>
    </xf>
    <xf numFmtId="0" fontId="12" fillId="0" borderId="15" xfId="0" applyFont="1" applyBorder="1"/>
    <xf numFmtId="0" fontId="13" fillId="2" borderId="0" xfId="0" applyFont="1" applyFill="1" applyBorder="1" applyAlignment="1">
      <alignment horizontal="right" wrapText="1"/>
    </xf>
    <xf numFmtId="0" fontId="14" fillId="0" borderId="15" xfId="0" applyFont="1" applyBorder="1"/>
    <xf numFmtId="164" fontId="11" fillId="2" borderId="0" xfId="0" applyNumberFormat="1" applyFont="1" applyFill="1" applyBorder="1" applyAlignment="1">
      <alignment wrapText="1"/>
    </xf>
    <xf numFmtId="164" fontId="11" fillId="2" borderId="14" xfId="0" applyNumberFormat="1" applyFont="1" applyFill="1" applyBorder="1" applyAlignment="1">
      <alignment wrapText="1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4" fillId="0" borderId="19" xfId="0" applyFont="1" applyBorder="1"/>
    <xf numFmtId="43" fontId="11" fillId="2" borderId="19" xfId="1" applyFont="1" applyFill="1" applyBorder="1" applyAlignment="1">
      <alignment wrapText="1"/>
    </xf>
    <xf numFmtId="43" fontId="8" fillId="2" borderId="13" xfId="0" applyNumberFormat="1" applyFont="1" applyFill="1" applyBorder="1" applyAlignment="1">
      <alignment wrapText="1"/>
    </xf>
    <xf numFmtId="43" fontId="8" fillId="2" borderId="16" xfId="0" applyNumberFormat="1" applyFont="1" applyFill="1" applyBorder="1" applyAlignment="1">
      <alignment wrapText="1"/>
    </xf>
    <xf numFmtId="0" fontId="10" fillId="4" borderId="9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horizontal="center" wrapText="1"/>
    </xf>
    <xf numFmtId="0" fontId="17" fillId="0" borderId="15" xfId="0" applyFont="1" applyBorder="1"/>
    <xf numFmtId="0" fontId="17" fillId="0" borderId="4" xfId="0" applyFont="1" applyBorder="1"/>
    <xf numFmtId="9" fontId="11" fillId="2" borderId="0" xfId="0" applyNumberFormat="1" applyFont="1" applyFill="1" applyBorder="1" applyAlignment="1">
      <alignment wrapText="1"/>
    </xf>
    <xf numFmtId="9" fontId="11" fillId="2" borderId="14" xfId="0" applyNumberFormat="1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view="pageBreakPreview" zoomScale="60" workbookViewId="0">
      <selection activeCell="C42" sqref="C42"/>
    </sheetView>
  </sheetViews>
  <sheetFormatPr defaultRowHeight="15"/>
  <cols>
    <col min="1" max="1" width="39" customWidth="1"/>
    <col min="2" max="2" width="22" style="2" customWidth="1"/>
    <col min="3" max="3" width="18.28515625" style="2" customWidth="1"/>
    <col min="4" max="4" width="18.42578125" style="2" customWidth="1"/>
  </cols>
  <sheetData>
    <row r="1" spans="1:4">
      <c r="A1" s="24"/>
      <c r="B1" s="25"/>
      <c r="C1" s="25"/>
      <c r="D1" s="26"/>
    </row>
    <row r="2" spans="1:4" ht="15.75" thickBot="1">
      <c r="A2" s="12"/>
      <c r="B2" s="13"/>
      <c r="C2" s="13"/>
      <c r="D2" s="14"/>
    </row>
    <row r="3" spans="1:4" ht="27" thickBot="1">
      <c r="A3" s="28" t="s">
        <v>0</v>
      </c>
      <c r="B3" s="23">
        <v>0</v>
      </c>
      <c r="C3" s="15"/>
      <c r="D3" s="16"/>
    </row>
    <row r="4" spans="1:4" ht="15.75" thickBot="1">
      <c r="A4" s="27"/>
      <c r="B4" s="15"/>
      <c r="C4" s="15"/>
      <c r="D4" s="16"/>
    </row>
    <row r="5" spans="1:4" ht="23.25">
      <c r="A5" s="29" t="s">
        <v>14</v>
      </c>
      <c r="B5" s="30" t="s">
        <v>15</v>
      </c>
      <c r="C5" s="30" t="s">
        <v>16</v>
      </c>
      <c r="D5" s="31" t="s">
        <v>17</v>
      </c>
    </row>
    <row r="6" spans="1:4" ht="24" thickBot="1">
      <c r="A6" s="32"/>
      <c r="B6" s="33">
        <v>0.12</v>
      </c>
      <c r="C6" s="33">
        <v>0.02</v>
      </c>
      <c r="D6" s="34">
        <v>0.01</v>
      </c>
    </row>
    <row r="7" spans="1:4" s="4" customFormat="1" ht="131.25">
      <c r="A7" s="35" t="s">
        <v>5</v>
      </c>
      <c r="B7" s="36" t="s">
        <v>10</v>
      </c>
      <c r="C7" s="36" t="s">
        <v>6</v>
      </c>
      <c r="D7" s="37" t="s">
        <v>8</v>
      </c>
    </row>
    <row r="8" spans="1:4" ht="19.5" thickBot="1">
      <c r="A8" s="38"/>
      <c r="B8" s="53">
        <v>1089</v>
      </c>
      <c r="C8" s="53">
        <v>298</v>
      </c>
      <c r="D8" s="54">
        <v>226</v>
      </c>
    </row>
    <row r="9" spans="1:4" ht="18.75">
      <c r="A9" s="39"/>
      <c r="B9" s="40"/>
      <c r="C9" s="40"/>
      <c r="D9" s="41"/>
    </row>
    <row r="10" spans="1:4" ht="18.75">
      <c r="A10" s="42" t="s">
        <v>18</v>
      </c>
      <c r="B10" s="43" t="s">
        <v>19</v>
      </c>
      <c r="C10" s="43" t="s">
        <v>19</v>
      </c>
      <c r="D10" s="43" t="s">
        <v>19</v>
      </c>
    </row>
    <row r="11" spans="1:4" ht="18.75">
      <c r="A11" s="44" t="s">
        <v>1</v>
      </c>
      <c r="B11" s="45">
        <v>41675</v>
      </c>
      <c r="C11" s="45">
        <f>B11</f>
        <v>41675</v>
      </c>
      <c r="D11" s="46">
        <f>B11</f>
        <v>41675</v>
      </c>
    </row>
    <row r="12" spans="1:4" ht="18.75">
      <c r="A12" s="44" t="s">
        <v>2</v>
      </c>
      <c r="B12" s="45">
        <v>41690</v>
      </c>
      <c r="C12" s="45">
        <f>B12</f>
        <v>41690</v>
      </c>
      <c r="D12" s="46">
        <f>B12</f>
        <v>41690</v>
      </c>
    </row>
    <row r="13" spans="1:4" ht="18.75">
      <c r="A13" s="44" t="s">
        <v>13</v>
      </c>
      <c r="B13" s="40">
        <f>B12-B11</f>
        <v>15</v>
      </c>
      <c r="C13" s="40">
        <f>C12-C11</f>
        <v>15</v>
      </c>
      <c r="D13" s="41">
        <f>D12-D11</f>
        <v>15</v>
      </c>
    </row>
    <row r="14" spans="1:4" ht="19.5" thickBot="1">
      <c r="A14" s="44" t="s">
        <v>23</v>
      </c>
      <c r="B14" s="57">
        <v>0.15</v>
      </c>
      <c r="C14" s="57">
        <v>0.15</v>
      </c>
      <c r="D14" s="58">
        <v>0.15</v>
      </c>
    </row>
    <row r="15" spans="1:4" ht="150">
      <c r="A15" s="47" t="s">
        <v>5</v>
      </c>
      <c r="B15" s="36" t="s">
        <v>11</v>
      </c>
      <c r="C15" s="36" t="s">
        <v>7</v>
      </c>
      <c r="D15" s="37" t="s">
        <v>9</v>
      </c>
    </row>
    <row r="16" spans="1:4" ht="19.5" thickBot="1">
      <c r="A16" s="48"/>
      <c r="B16" s="53">
        <v>1090</v>
      </c>
      <c r="C16" s="53">
        <v>299</v>
      </c>
      <c r="D16" s="54">
        <v>227</v>
      </c>
    </row>
    <row r="17" spans="1:4" ht="18.75">
      <c r="A17" s="39"/>
      <c r="B17" s="40"/>
      <c r="C17" s="40"/>
      <c r="D17" s="41"/>
    </row>
    <row r="18" spans="1:4" ht="18.75">
      <c r="A18" s="39"/>
      <c r="B18" s="40"/>
      <c r="C18" s="40"/>
      <c r="D18" s="41"/>
    </row>
    <row r="19" spans="1:4" ht="18.75">
      <c r="A19" s="49" t="s">
        <v>12</v>
      </c>
      <c r="B19" s="50">
        <f>ROUND(B3*B6,0.01)</f>
        <v>0</v>
      </c>
      <c r="C19" s="50">
        <f>ROUND(B3*C6,0.01)</f>
        <v>0</v>
      </c>
      <c r="D19" s="50">
        <f>ROUND(B3*D6,0.01)</f>
        <v>0</v>
      </c>
    </row>
    <row r="20" spans="1:4" ht="18.75">
      <c r="A20" s="49" t="s">
        <v>3</v>
      </c>
      <c r="B20" s="50">
        <f>ROUND((B19*B14)*B13/365,0.01)</f>
        <v>0</v>
      </c>
      <c r="C20" s="50">
        <f>ROUND((C19*C14)*C13/365,0.01)</f>
        <v>0</v>
      </c>
      <c r="D20" s="50">
        <f>ROUND((D19*D14)*D13/365,0.01)</f>
        <v>0</v>
      </c>
    </row>
    <row r="21" spans="1:4" ht="18.75">
      <c r="A21" s="39"/>
      <c r="B21" s="40"/>
      <c r="C21" s="40"/>
      <c r="D21" s="41"/>
    </row>
    <row r="22" spans="1:4" ht="19.5" thickBot="1">
      <c r="A22" s="39" t="s">
        <v>4</v>
      </c>
      <c r="B22" s="51">
        <f>B19+B20</f>
        <v>0</v>
      </c>
      <c r="C22" s="51">
        <f>C19+C20</f>
        <v>0</v>
      </c>
      <c r="D22" s="52">
        <f>D19+D20</f>
        <v>0</v>
      </c>
    </row>
    <row r="23" spans="1:4" ht="15.75" thickTop="1">
      <c r="A23" s="12"/>
      <c r="B23" s="13"/>
      <c r="C23" s="13"/>
      <c r="D23" s="14"/>
    </row>
    <row r="24" spans="1:4">
      <c r="A24" s="12"/>
      <c r="B24" s="13"/>
      <c r="C24" s="13"/>
      <c r="D24" s="14"/>
    </row>
    <row r="25" spans="1:4">
      <c r="A25" s="55" t="s">
        <v>20</v>
      </c>
      <c r="B25" s="13"/>
      <c r="C25" s="13"/>
      <c r="D25" s="14"/>
    </row>
    <row r="26" spans="1:4">
      <c r="A26" s="55" t="s">
        <v>21</v>
      </c>
      <c r="B26" s="13"/>
      <c r="C26" s="13"/>
      <c r="D26" s="14"/>
    </row>
    <row r="27" spans="1:4">
      <c r="A27" s="12"/>
      <c r="B27" s="13"/>
      <c r="C27" s="13"/>
      <c r="D27" s="14"/>
    </row>
    <row r="28" spans="1:4">
      <c r="A28" s="12"/>
      <c r="B28" s="13"/>
      <c r="C28" s="13"/>
      <c r="D28" s="14"/>
    </row>
    <row r="29" spans="1:4">
      <c r="A29" s="12"/>
      <c r="B29" s="13"/>
      <c r="C29" s="13"/>
      <c r="D29" s="14"/>
    </row>
    <row r="30" spans="1:4">
      <c r="A30" s="12"/>
      <c r="B30" s="13"/>
      <c r="C30" s="13"/>
      <c r="D30" s="14"/>
    </row>
    <row r="31" spans="1:4" ht="15.75" thickBot="1">
      <c r="A31" s="56" t="s">
        <v>22</v>
      </c>
      <c r="B31" s="17"/>
      <c r="C31" s="17"/>
      <c r="D31" s="18"/>
    </row>
  </sheetData>
  <mergeCells count="3">
    <mergeCell ref="A7:A8"/>
    <mergeCell ref="A15:A16"/>
    <mergeCell ref="A5:A6"/>
  </mergeCells>
  <pageMargins left="0.7" right="0.7" top="0.75" bottom="0.75" header="0.3" footer="0.3"/>
  <pageSetup scale="87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9"/>
  <sheetViews>
    <sheetView workbookViewId="0">
      <selection activeCell="G9" sqref="G9"/>
    </sheetView>
  </sheetViews>
  <sheetFormatPr defaultRowHeight="15"/>
  <cols>
    <col min="1" max="1" width="27.85546875" customWidth="1"/>
    <col min="2" max="2" width="22" style="2" customWidth="1"/>
    <col min="3" max="3" width="18.28515625" style="2" customWidth="1"/>
    <col min="4" max="4" width="18.42578125" style="2" customWidth="1"/>
  </cols>
  <sheetData>
    <row r="3" spans="1:4">
      <c r="A3" s="9" t="s">
        <v>0</v>
      </c>
      <c r="B3" s="1">
        <v>15000</v>
      </c>
      <c r="C3" s="1"/>
      <c r="D3" s="1"/>
    </row>
    <row r="4" spans="1:4" ht="15.75" thickBot="1"/>
    <row r="5" spans="1:4" s="4" customFormat="1" ht="75">
      <c r="A5" s="19" t="s">
        <v>5</v>
      </c>
      <c r="B5" s="5" t="s">
        <v>10</v>
      </c>
      <c r="C5" s="5" t="s">
        <v>6</v>
      </c>
      <c r="D5" s="6" t="s">
        <v>8</v>
      </c>
    </row>
    <row r="6" spans="1:4" ht="15.75" thickBot="1">
      <c r="A6" s="20"/>
      <c r="B6" s="7">
        <v>1089</v>
      </c>
      <c r="C6" s="7">
        <v>298</v>
      </c>
      <c r="D6" s="8">
        <v>226</v>
      </c>
    </row>
    <row r="8" spans="1:4">
      <c r="A8" s="10" t="s">
        <v>1</v>
      </c>
      <c r="B8" s="3">
        <v>41675</v>
      </c>
      <c r="C8" s="3">
        <f>B8</f>
        <v>41675</v>
      </c>
      <c r="D8" s="3">
        <f>B8</f>
        <v>41675</v>
      </c>
    </row>
    <row r="9" spans="1:4">
      <c r="A9" s="10" t="s">
        <v>2</v>
      </c>
      <c r="B9" s="3">
        <v>41690</v>
      </c>
      <c r="C9" s="3">
        <f>B9</f>
        <v>41690</v>
      </c>
      <c r="D9" s="3">
        <f>B9</f>
        <v>41690</v>
      </c>
    </row>
    <row r="10" spans="1:4" ht="15.75" thickBot="1">
      <c r="A10" s="10" t="s">
        <v>13</v>
      </c>
      <c r="B10" s="2">
        <f>B9-B8</f>
        <v>15</v>
      </c>
      <c r="C10" s="2">
        <f>C9-C8</f>
        <v>15</v>
      </c>
      <c r="D10" s="2">
        <f>D9-D8</f>
        <v>15</v>
      </c>
    </row>
    <row r="11" spans="1:4" ht="90">
      <c r="A11" s="21" t="s">
        <v>5</v>
      </c>
      <c r="B11" s="5" t="s">
        <v>11</v>
      </c>
      <c r="C11" s="5" t="s">
        <v>7</v>
      </c>
      <c r="D11" s="6" t="s">
        <v>9</v>
      </c>
    </row>
    <row r="12" spans="1:4" ht="15.75" thickBot="1">
      <c r="A12" s="22"/>
      <c r="B12" s="7">
        <v>1090</v>
      </c>
      <c r="C12" s="7">
        <v>299</v>
      </c>
      <c r="D12" s="8">
        <v>227</v>
      </c>
    </row>
    <row r="15" spans="1:4">
      <c r="A15" s="10" t="s">
        <v>12</v>
      </c>
      <c r="B15" s="1">
        <f>ROUND(B3*0.12,0.01)</f>
        <v>1800</v>
      </c>
      <c r="C15" s="1">
        <f>ROUND(B3*0.02,0.01)</f>
        <v>300</v>
      </c>
      <c r="D15" s="1">
        <f>ROUND(B3*0.01,0.01)</f>
        <v>150</v>
      </c>
    </row>
    <row r="16" spans="1:4">
      <c r="A16" s="10" t="s">
        <v>3</v>
      </c>
      <c r="B16" s="1">
        <f>ROUND((B15*15%)*B10/365,0.01)</f>
        <v>11</v>
      </c>
      <c r="C16" s="1">
        <f>ROUND((C15*15%)*C10/365,0.01)</f>
        <v>2</v>
      </c>
      <c r="D16" s="1">
        <f>ROUND((D15*15%)*D10/365,0.01)</f>
        <v>1</v>
      </c>
    </row>
    <row r="18" spans="1:4" ht="15.75" thickBot="1">
      <c r="A18" t="s">
        <v>4</v>
      </c>
      <c r="B18" s="11">
        <f>B15+B16</f>
        <v>1811</v>
      </c>
      <c r="C18" s="11">
        <f>C15+C16</f>
        <v>302</v>
      </c>
      <c r="D18" s="11">
        <f>D15+D16</f>
        <v>151</v>
      </c>
    </row>
    <row r="19" spans="1:4" ht="15.75" thickTop="1"/>
  </sheetData>
  <mergeCells count="2">
    <mergeCell ref="A5:A6"/>
    <mergeCell ref="A11:A1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2014-02-17T06:37:17Z</dcterms:modified>
</cp:coreProperties>
</file>