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 activeTab="1"/>
  </bookViews>
  <sheets>
    <sheet name="input sheet" sheetId="2" r:id="rId1"/>
    <sheet name="GAR 7" sheetId="1" r:id="rId2"/>
  </sheets>
  <calcPr calcId="124519"/>
</workbook>
</file>

<file path=xl/calcChain.xml><?xml version="1.0" encoding="utf-8"?>
<calcChain xmlns="http://schemas.openxmlformats.org/spreadsheetml/2006/main">
  <c r="K62" i="1"/>
  <c r="Q44"/>
  <c r="O44"/>
  <c r="M44"/>
  <c r="K44"/>
  <c r="AY60"/>
  <c r="AW60"/>
  <c r="AU60"/>
  <c r="AS60"/>
  <c r="AQ60"/>
  <c r="AO60"/>
  <c r="AM60"/>
  <c r="AK60"/>
  <c r="AI60"/>
  <c r="AG60"/>
  <c r="AE60"/>
  <c r="AC60"/>
  <c r="AA60"/>
  <c r="Y60"/>
  <c r="W60"/>
  <c r="BE14"/>
  <c r="BI14"/>
  <c r="BG14"/>
  <c r="BC14"/>
  <c r="BA14"/>
  <c r="AY14"/>
  <c r="BI12"/>
  <c r="BG12"/>
  <c r="BE12"/>
  <c r="BC12"/>
  <c r="BA12"/>
  <c r="AY12"/>
  <c r="AW12"/>
  <c r="AU12"/>
  <c r="AS12"/>
  <c r="AQ12"/>
  <c r="AO12"/>
  <c r="AM12"/>
  <c r="AK12"/>
  <c r="AI12"/>
  <c r="AG12"/>
  <c r="AE12"/>
  <c r="AC12"/>
  <c r="AA12"/>
  <c r="Y12"/>
  <c r="W12"/>
  <c r="U12"/>
  <c r="S12"/>
  <c r="Q12"/>
  <c r="Q23"/>
  <c r="O23"/>
  <c r="M23"/>
  <c r="K23"/>
  <c r="AY20"/>
  <c r="AW20"/>
  <c r="AE20"/>
  <c r="AC20"/>
  <c r="Q20"/>
  <c r="O20"/>
  <c r="AQ18"/>
  <c r="AO18"/>
  <c r="AM18"/>
  <c r="AK18"/>
  <c r="AI18"/>
  <c r="AG18"/>
  <c r="AE18"/>
  <c r="AC18"/>
  <c r="AA18"/>
  <c r="Y18"/>
  <c r="W18"/>
  <c r="U18"/>
  <c r="S18"/>
  <c r="Q18"/>
  <c r="O18"/>
  <c r="AQ16"/>
  <c r="AO16"/>
  <c r="AM16"/>
  <c r="AK16"/>
  <c r="AI16"/>
  <c r="AG16"/>
  <c r="AE16"/>
  <c r="AC16"/>
  <c r="AA16"/>
  <c r="Y16"/>
  <c r="W16"/>
  <c r="U16"/>
  <c r="S16"/>
  <c r="Q16"/>
  <c r="O16"/>
  <c r="AG14"/>
  <c r="AE14"/>
  <c r="AC14"/>
  <c r="AA14"/>
  <c r="Y14"/>
  <c r="W14"/>
  <c r="U14"/>
  <c r="S14"/>
  <c r="Q14"/>
  <c r="O14"/>
  <c r="BI10"/>
  <c r="BG10"/>
  <c r="BE10"/>
  <c r="BC10"/>
  <c r="BA10"/>
  <c r="AY10"/>
  <c r="AW10"/>
  <c r="AU10"/>
  <c r="AS10"/>
  <c r="AQ10"/>
  <c r="AO10"/>
  <c r="AM10"/>
  <c r="AK10"/>
  <c r="AI10"/>
  <c r="AG10"/>
  <c r="AE10"/>
  <c r="AC10"/>
  <c r="AA10"/>
  <c r="Y10"/>
  <c r="X10"/>
  <c r="W10"/>
  <c r="U10"/>
  <c r="X12"/>
  <c r="S10"/>
  <c r="Q10"/>
  <c r="O10"/>
  <c r="BI8"/>
  <c r="BG8"/>
  <c r="BE8"/>
  <c r="BC8"/>
  <c r="BA8"/>
  <c r="AY8"/>
  <c r="AW8"/>
  <c r="AU8"/>
  <c r="AS8"/>
  <c r="AQ8"/>
  <c r="AO8"/>
  <c r="AM8"/>
  <c r="AK8"/>
  <c r="AI8"/>
  <c r="AG8"/>
  <c r="AE8"/>
  <c r="AC8"/>
  <c r="AA8"/>
  <c r="Y8"/>
  <c r="W8"/>
  <c r="U8"/>
  <c r="S8"/>
  <c r="Q8"/>
  <c r="X8"/>
  <c r="O8"/>
  <c r="BI6"/>
  <c r="BG6"/>
  <c r="BE6"/>
  <c r="BC6"/>
  <c r="BA6"/>
  <c r="AY6"/>
  <c r="AW6"/>
  <c r="AU6"/>
  <c r="AS6"/>
  <c r="AQ6"/>
  <c r="AO6"/>
  <c r="AM6"/>
  <c r="AK6"/>
  <c r="AI6"/>
  <c r="AG6"/>
  <c r="AE6"/>
  <c r="AC6"/>
  <c r="AA6"/>
  <c r="Y6"/>
  <c r="W6"/>
  <c r="U6"/>
  <c r="S6"/>
  <c r="Q6"/>
  <c r="O6"/>
  <c r="BI4"/>
  <c r="BG4"/>
  <c r="BE4"/>
  <c r="BC4"/>
  <c r="BA4"/>
  <c r="AY4"/>
  <c r="AW4"/>
  <c r="AU4"/>
  <c r="AS4"/>
  <c r="AQ4"/>
  <c r="AO4"/>
  <c r="AM4"/>
  <c r="AK4"/>
  <c r="AI4"/>
  <c r="AG4"/>
  <c r="AE4"/>
  <c r="AC4"/>
  <c r="AA4"/>
  <c r="Y4"/>
  <c r="W4"/>
  <c r="U4"/>
  <c r="S4"/>
  <c r="Q4"/>
  <c r="O4"/>
</calcChain>
</file>

<file path=xl/sharedStrings.xml><?xml version="1.0" encoding="utf-8"?>
<sst xmlns="http://schemas.openxmlformats.org/spreadsheetml/2006/main" count="44" uniqueCount="28">
  <si>
    <t>For payments from April 2007 onwards</t>
  </si>
  <si>
    <t>(Receipt &amp; Payment Rules 26)</t>
  </si>
  <si>
    <t>G.A.R.-7 Proforma for Service Tax Payments</t>
  </si>
  <si>
    <t>Full Name</t>
  </si>
  <si>
    <t>Complete Address</t>
  </si>
  <si>
    <t>Pincode</t>
  </si>
  <si>
    <t>Assessee Code No.</t>
  </si>
  <si>
    <t>Telephone No.</t>
  </si>
  <si>
    <t>Commissionerate Name</t>
  </si>
  <si>
    <t>Commissionerate Code</t>
  </si>
  <si>
    <t>Division Code</t>
  </si>
  <si>
    <t>Range Code</t>
  </si>
  <si>
    <t>Total</t>
  </si>
  <si>
    <t>(In words) Rupees</t>
  </si>
  <si>
    <t>Only) tender ed by</t>
  </si>
  <si>
    <t>Cash/Cheque/Draft/Pay Order No.</t>
  </si>
  <si>
    <t>Dated</t>
  </si>
  <si>
    <t>Drawn on</t>
  </si>
  <si>
    <t>RECEIVING BANK BRANCH STAMP</t>
  </si>
  <si>
    <t>Received from Assessee Code No.</t>
  </si>
  <si>
    <t>on account of Union Service Tax as detailed in this taxpayer's counterfoil and on stamp affixed and signed therein.</t>
  </si>
  <si>
    <t>SERVICE Code</t>
  </si>
  <si>
    <t>02</t>
  </si>
  <si>
    <t>0406</t>
  </si>
  <si>
    <t>XYZ &amp; CO.</t>
  </si>
  <si>
    <t>ABCDEF GH IJ TG</t>
  </si>
  <si>
    <t>ABCDE4646NST001</t>
  </si>
  <si>
    <t>JPR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</si>
</sst>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0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2" borderId="0" xfId="0" quotePrefix="1" applyFill="1" applyAlignment="1">
      <alignment horizontal="left"/>
    </xf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3" borderId="0" xfId="0" applyFont="1" applyFill="1"/>
    <xf numFmtId="0" fontId="3" fillId="3" borderId="17" xfId="0" applyFont="1" applyFill="1" applyBorder="1"/>
    <xf numFmtId="0" fontId="3" fillId="3" borderId="2" xfId="0" applyFont="1" applyFill="1" applyBorder="1"/>
    <xf numFmtId="0" fontId="4" fillId="3" borderId="2" xfId="0" applyFont="1" applyFill="1" applyBorder="1"/>
    <xf numFmtId="0" fontId="3" fillId="3" borderId="3" xfId="0" applyFont="1" applyFill="1" applyBorder="1"/>
    <xf numFmtId="0" fontId="3" fillId="3" borderId="12" xfId="0" applyFont="1" applyFill="1" applyBorder="1"/>
    <xf numFmtId="0" fontId="3" fillId="3" borderId="11" xfId="0" applyFont="1" applyFill="1" applyBorder="1"/>
    <xf numFmtId="0" fontId="3" fillId="3" borderId="0" xfId="0" applyFont="1" applyFill="1" applyBorder="1"/>
    <xf numFmtId="0" fontId="7" fillId="3" borderId="0" xfId="0" applyFont="1" applyFill="1" applyBorder="1"/>
    <xf numFmtId="0" fontId="8" fillId="3" borderId="1" xfId="0" applyFont="1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3" fillId="3" borderId="1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8" fillId="3" borderId="4" xfId="0" applyFont="1" applyFill="1" applyBorder="1"/>
    <xf numFmtId="0" fontId="2" fillId="3" borderId="0" xfId="0" applyFont="1" applyFill="1" applyBorder="1"/>
    <xf numFmtId="0" fontId="6" fillId="3" borderId="0" xfId="0" applyFont="1" applyFill="1" applyBorder="1" applyAlignment="1">
      <alignment vertical="center"/>
    </xf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18" xfId="0" applyFont="1" applyFill="1" applyBorder="1"/>
    <xf numFmtId="0" fontId="3" fillId="3" borderId="16" xfId="0" applyFont="1" applyFill="1" applyBorder="1"/>
    <xf numFmtId="0" fontId="3" fillId="3" borderId="1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3:D25"/>
  <sheetViews>
    <sheetView view="pageBreakPreview" zoomScale="85" zoomScaleSheetLayoutView="85" workbookViewId="0">
      <selection activeCell="D18" sqref="D18"/>
    </sheetView>
  </sheetViews>
  <sheetFormatPr defaultRowHeight="15"/>
  <cols>
    <col min="1" max="1" width="3.28515625" customWidth="1"/>
    <col min="2" max="2" width="28.7109375" customWidth="1"/>
    <col min="3" max="3" width="16.42578125" customWidth="1"/>
    <col min="4" max="4" width="38.28515625" customWidth="1"/>
  </cols>
  <sheetData>
    <row r="3" spans="2:4" ht="18.75">
      <c r="B3" s="1" t="s">
        <v>3</v>
      </c>
      <c r="D3" s="4" t="s">
        <v>24</v>
      </c>
    </row>
    <row r="4" spans="2:4">
      <c r="D4" s="4"/>
    </row>
    <row r="5" spans="2:4" ht="93" customHeight="1">
      <c r="B5" s="2" t="s">
        <v>4</v>
      </c>
      <c r="D5" s="3" t="s">
        <v>25</v>
      </c>
    </row>
    <row r="6" spans="2:4">
      <c r="D6" s="4"/>
    </row>
    <row r="7" spans="2:4" ht="18.75">
      <c r="B7" s="2" t="s">
        <v>7</v>
      </c>
      <c r="D7" s="4">
        <v>9198000000</v>
      </c>
    </row>
    <row r="8" spans="2:4">
      <c r="D8" s="4"/>
    </row>
    <row r="9" spans="2:4" ht="18.75">
      <c r="B9" s="2" t="s">
        <v>5</v>
      </c>
      <c r="D9" s="4">
        <v>302006</v>
      </c>
    </row>
    <row r="10" spans="2:4" ht="18.75">
      <c r="B10" s="2"/>
      <c r="D10" s="4"/>
    </row>
    <row r="11" spans="2:4" ht="18.75">
      <c r="B11" s="2" t="s">
        <v>6</v>
      </c>
      <c r="D11" s="4" t="s">
        <v>26</v>
      </c>
    </row>
    <row r="12" spans="2:4">
      <c r="D12" s="4"/>
    </row>
    <row r="13" spans="2:4" ht="18.75">
      <c r="B13" s="2" t="s">
        <v>8</v>
      </c>
      <c r="D13" s="4" t="s">
        <v>27</v>
      </c>
    </row>
    <row r="14" spans="2:4">
      <c r="D14" s="4"/>
    </row>
    <row r="15" spans="2:4" ht="18.75">
      <c r="B15" s="2" t="s">
        <v>9</v>
      </c>
      <c r="D15" s="4">
        <v>14</v>
      </c>
    </row>
    <row r="16" spans="2:4" ht="18.75">
      <c r="B16" s="2"/>
      <c r="D16" s="4"/>
    </row>
    <row r="17" spans="2:4" ht="18.75">
      <c r="B17" s="2" t="s">
        <v>10</v>
      </c>
      <c r="D17" s="5" t="s">
        <v>22</v>
      </c>
    </row>
    <row r="18" spans="2:4" ht="18.75">
      <c r="B18" s="2"/>
      <c r="D18" s="4"/>
    </row>
    <row r="19" spans="2:4" ht="18.75">
      <c r="B19" s="2" t="s">
        <v>11</v>
      </c>
      <c r="D19" s="5">
        <v>14</v>
      </c>
    </row>
    <row r="20" spans="2:4">
      <c r="D20" s="4"/>
    </row>
    <row r="21" spans="2:4" ht="18.75">
      <c r="B21" s="2" t="s">
        <v>21</v>
      </c>
      <c r="D21" s="6" t="s">
        <v>23</v>
      </c>
    </row>
    <row r="22" spans="2:4">
      <c r="D22" s="4"/>
    </row>
    <row r="23" spans="2:4">
      <c r="D23" s="4"/>
    </row>
    <row r="24" spans="2:4">
      <c r="D24" s="4"/>
    </row>
    <row r="25" spans="2:4">
      <c r="D25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L66"/>
  <sheetViews>
    <sheetView tabSelected="1" view="pageBreakPreview" zoomScale="60" zoomScaleNormal="70" workbookViewId="0">
      <selection activeCell="AQ27" sqref="AQ27"/>
    </sheetView>
  </sheetViews>
  <sheetFormatPr defaultRowHeight="23.25"/>
  <cols>
    <col min="1" max="1" width="2.7109375" style="10" customWidth="1"/>
    <col min="2" max="2" width="1.140625" style="10" customWidth="1"/>
    <col min="3" max="3" width="5.5703125" style="10" customWidth="1"/>
    <col min="4" max="4" width="0.85546875" style="10" customWidth="1"/>
    <col min="5" max="5" width="5.42578125" style="10" customWidth="1"/>
    <col min="6" max="6" width="1" style="10" customWidth="1"/>
    <col min="7" max="7" width="5.42578125" style="10" customWidth="1"/>
    <col min="8" max="8" width="1.5703125" style="10" customWidth="1"/>
    <col min="9" max="9" width="5.42578125" style="10" customWidth="1"/>
    <col min="10" max="10" width="1.28515625" style="10" customWidth="1"/>
    <col min="11" max="11" width="5.42578125" style="10" customWidth="1"/>
    <col min="12" max="12" width="1.140625" style="10" customWidth="1"/>
    <col min="13" max="13" width="4.85546875" style="10" customWidth="1"/>
    <col min="14" max="14" width="1.42578125" style="10" customWidth="1"/>
    <col min="15" max="15" width="4.7109375" style="10" customWidth="1"/>
    <col min="16" max="16" width="1.140625" style="10" customWidth="1"/>
    <col min="17" max="17" width="4.5703125" style="10" customWidth="1"/>
    <col min="18" max="18" width="1.28515625" style="10" customWidth="1"/>
    <col min="19" max="19" width="5.140625" style="10" customWidth="1"/>
    <col min="20" max="20" width="1.42578125" style="10" customWidth="1"/>
    <col min="21" max="21" width="4.7109375" style="10" customWidth="1"/>
    <col min="22" max="22" width="1.7109375" style="10" customWidth="1"/>
    <col min="23" max="23" width="4.85546875" style="10" customWidth="1"/>
    <col min="24" max="24" width="1.140625" style="10" customWidth="1"/>
    <col min="25" max="25" width="5.140625" style="10" customWidth="1"/>
    <col min="26" max="26" width="1.5703125" style="10" customWidth="1"/>
    <col min="27" max="27" width="5.140625" style="10" customWidth="1"/>
    <col min="28" max="28" width="1.5703125" style="10" customWidth="1"/>
    <col min="29" max="29" width="5.28515625" style="10" customWidth="1"/>
    <col min="30" max="30" width="1.28515625" style="10" customWidth="1"/>
    <col min="31" max="31" width="5.140625" style="10" customWidth="1"/>
    <col min="32" max="32" width="1.28515625" style="10" customWidth="1"/>
    <col min="33" max="33" width="5" style="10" customWidth="1"/>
    <col min="34" max="34" width="1" style="10" customWidth="1"/>
    <col min="35" max="35" width="4.85546875" style="10" customWidth="1"/>
    <col min="36" max="36" width="1" style="10" customWidth="1"/>
    <col min="37" max="37" width="4.42578125" style="10" customWidth="1"/>
    <col min="38" max="38" width="1" style="10" customWidth="1"/>
    <col min="39" max="39" width="4.7109375" style="10" customWidth="1"/>
    <col min="40" max="40" width="1" style="10" customWidth="1"/>
    <col min="41" max="41" width="4.42578125" style="10" customWidth="1"/>
    <col min="42" max="42" width="1.28515625" style="10" customWidth="1"/>
    <col min="43" max="43" width="5.28515625" style="10" customWidth="1"/>
    <col min="44" max="44" width="1" style="10" customWidth="1"/>
    <col min="45" max="45" width="4.7109375" style="10" customWidth="1"/>
    <col min="46" max="46" width="1.42578125" style="10" customWidth="1"/>
    <col min="47" max="47" width="4.7109375" style="10" customWidth="1"/>
    <col min="48" max="48" width="1.28515625" style="10" customWidth="1"/>
    <col min="49" max="49" width="4.85546875" style="10" customWidth="1"/>
    <col min="50" max="50" width="1.28515625" style="10" customWidth="1"/>
    <col min="51" max="51" width="5" style="10" customWidth="1"/>
    <col min="52" max="52" width="1.28515625" style="10" customWidth="1"/>
    <col min="53" max="53" width="4.7109375" style="10" customWidth="1"/>
    <col min="54" max="54" width="1.5703125" style="10" customWidth="1"/>
    <col min="55" max="55" width="4.85546875" style="10" customWidth="1"/>
    <col min="56" max="56" width="1" style="10" customWidth="1"/>
    <col min="57" max="57" width="4.7109375" style="10" customWidth="1"/>
    <col min="58" max="58" width="1" style="10" customWidth="1"/>
    <col min="59" max="59" width="5.140625" style="10" customWidth="1"/>
    <col min="60" max="60" width="1.5703125" style="10" customWidth="1"/>
    <col min="61" max="61" width="5.7109375" style="10" customWidth="1"/>
    <col min="62" max="62" width="1.28515625" style="10" customWidth="1"/>
    <col min="63" max="63" width="3.42578125" style="10" customWidth="1"/>
    <col min="64" max="64" width="2.85546875" style="10" customWidth="1"/>
    <col min="65" max="16384" width="9.140625" style="10"/>
  </cols>
  <sheetData>
    <row r="1" spans="1:64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9"/>
    </row>
    <row r="2" spans="1:64">
      <c r="A2" s="11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 t="s">
        <v>2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 t="s">
        <v>1</v>
      </c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4"/>
      <c r="BL2" s="15"/>
    </row>
    <row r="3" spans="1:64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5"/>
    </row>
    <row r="4" spans="1:64" ht="35.25" customHeight="1">
      <c r="A4" s="16"/>
      <c r="B4" s="17"/>
      <c r="C4" s="18" t="s">
        <v>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9" t="str">
        <f>MID('input sheet'!$D$3,1,1)</f>
        <v>X</v>
      </c>
      <c r="P4" s="20"/>
      <c r="Q4" s="19" t="str">
        <f>MID('input sheet'!$D$3,2,1)</f>
        <v>Y</v>
      </c>
      <c r="R4" s="20"/>
      <c r="S4" s="19" t="str">
        <f>MID('input sheet'!$D$3,3,1)</f>
        <v>Z</v>
      </c>
      <c r="T4" s="20"/>
      <c r="U4" s="19" t="str">
        <f>MID('input sheet'!$D$3,4,1)</f>
        <v xml:space="preserve"> </v>
      </c>
      <c r="V4" s="20"/>
      <c r="W4" s="19" t="str">
        <f>MID('input sheet'!$D$3,5,1)</f>
        <v>&amp;</v>
      </c>
      <c r="X4" s="20"/>
      <c r="Y4" s="19" t="str">
        <f>MID('input sheet'!$D$3,6,1)</f>
        <v xml:space="preserve"> </v>
      </c>
      <c r="Z4" s="20"/>
      <c r="AA4" s="19" t="str">
        <f>MID('input sheet'!$D$3,7,1)</f>
        <v>C</v>
      </c>
      <c r="AB4" s="20"/>
      <c r="AC4" s="19" t="str">
        <f>MID('input sheet'!$D$3,8,1)</f>
        <v>O</v>
      </c>
      <c r="AD4" s="20"/>
      <c r="AE4" s="19" t="str">
        <f>MID('input sheet'!$D$3,9,1)</f>
        <v>.</v>
      </c>
      <c r="AF4" s="20"/>
      <c r="AG4" s="19" t="str">
        <f>MID('input sheet'!$D$3,10,1)</f>
        <v/>
      </c>
      <c r="AH4" s="20"/>
      <c r="AI4" s="19" t="str">
        <f>MID('input sheet'!$D$3,11,1)</f>
        <v/>
      </c>
      <c r="AJ4" s="20"/>
      <c r="AK4" s="19" t="str">
        <f>MID('input sheet'!$D$3,12,1)</f>
        <v/>
      </c>
      <c r="AL4" s="20"/>
      <c r="AM4" s="19" t="str">
        <f>MID('input sheet'!$D$3,13,1)</f>
        <v/>
      </c>
      <c r="AN4" s="20"/>
      <c r="AO4" s="19" t="str">
        <f>MID('input sheet'!$D$3,14,1)</f>
        <v/>
      </c>
      <c r="AP4" s="20"/>
      <c r="AQ4" s="19" t="str">
        <f>MID('input sheet'!$D$3,15,1)</f>
        <v/>
      </c>
      <c r="AR4" s="20"/>
      <c r="AS4" s="19" t="str">
        <f>MID('input sheet'!$D$3,16,1)</f>
        <v/>
      </c>
      <c r="AT4" s="20"/>
      <c r="AU4" s="19" t="str">
        <f>MID('input sheet'!$D$3,17,1)</f>
        <v/>
      </c>
      <c r="AV4" s="20"/>
      <c r="AW4" s="19" t="str">
        <f>MID('input sheet'!$D$3,18,1)</f>
        <v/>
      </c>
      <c r="AX4" s="20"/>
      <c r="AY4" s="19" t="str">
        <f>MID('input sheet'!$D$3,19,1)</f>
        <v/>
      </c>
      <c r="AZ4" s="20"/>
      <c r="BA4" s="19" t="str">
        <f>MID('input sheet'!$D$3,20,1)</f>
        <v/>
      </c>
      <c r="BB4" s="20"/>
      <c r="BC4" s="19" t="str">
        <f>MID('input sheet'!$D$3,21,1)</f>
        <v/>
      </c>
      <c r="BD4" s="20"/>
      <c r="BE4" s="19" t="str">
        <f>MID('input sheet'!$D$3,22,1)</f>
        <v/>
      </c>
      <c r="BF4" s="20"/>
      <c r="BG4" s="19" t="str">
        <f>MID('input sheet'!$D$3,23,1)</f>
        <v/>
      </c>
      <c r="BH4" s="20"/>
      <c r="BI4" s="19" t="str">
        <f>MID('input sheet'!$D$3,24,1)</f>
        <v/>
      </c>
      <c r="BJ4" s="17"/>
      <c r="BK4" s="17"/>
      <c r="BL4" s="15"/>
    </row>
    <row r="5" spans="1:64" ht="11.25" customHeight="1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17"/>
      <c r="BK5" s="17"/>
      <c r="BL5" s="15"/>
    </row>
    <row r="6" spans="1:64" ht="30.75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9" t="str">
        <f>MID('input sheet'!$D$3,25,1)</f>
        <v/>
      </c>
      <c r="P6" s="20"/>
      <c r="Q6" s="19" t="str">
        <f>MID('input sheet'!$D$3,26,1)</f>
        <v/>
      </c>
      <c r="R6" s="20"/>
      <c r="S6" s="19" t="str">
        <f>MID('input sheet'!$D$3,27,1)</f>
        <v/>
      </c>
      <c r="T6" s="20"/>
      <c r="U6" s="19" t="str">
        <f>MID('input sheet'!$D$3,28,1)</f>
        <v/>
      </c>
      <c r="V6" s="20"/>
      <c r="W6" s="19" t="str">
        <f>MID('input sheet'!$D$3,29,1)</f>
        <v/>
      </c>
      <c r="X6" s="20"/>
      <c r="Y6" s="19" t="str">
        <f>MID('input sheet'!$D$3,30,1)</f>
        <v/>
      </c>
      <c r="Z6" s="20"/>
      <c r="AA6" s="19" t="str">
        <f>MID('input sheet'!$D$3,31,1)</f>
        <v/>
      </c>
      <c r="AB6" s="20"/>
      <c r="AC6" s="19" t="str">
        <f>MID('input sheet'!$D$3,32,1)</f>
        <v/>
      </c>
      <c r="AD6" s="20"/>
      <c r="AE6" s="19" t="str">
        <f>MID('input sheet'!$D$3,33,1)</f>
        <v/>
      </c>
      <c r="AF6" s="20"/>
      <c r="AG6" s="19" t="str">
        <f>MID('input sheet'!$D$3,34,1)</f>
        <v/>
      </c>
      <c r="AH6" s="20"/>
      <c r="AI6" s="19" t="str">
        <f>MID('input sheet'!$D$3,35,1)</f>
        <v/>
      </c>
      <c r="AJ6" s="20"/>
      <c r="AK6" s="19" t="str">
        <f>MID('input sheet'!$D$3,36,1)</f>
        <v/>
      </c>
      <c r="AL6" s="20"/>
      <c r="AM6" s="19" t="str">
        <f>MID('input sheet'!$D$3,37,1)</f>
        <v/>
      </c>
      <c r="AN6" s="20"/>
      <c r="AO6" s="19" t="str">
        <f>MID('input sheet'!$D$3,38,1)</f>
        <v/>
      </c>
      <c r="AP6" s="20"/>
      <c r="AQ6" s="19" t="str">
        <f>MID('input sheet'!$D$3,39,1)</f>
        <v/>
      </c>
      <c r="AR6" s="20"/>
      <c r="AS6" s="19" t="str">
        <f>MID('input sheet'!$D$3,40,1)</f>
        <v/>
      </c>
      <c r="AT6" s="20"/>
      <c r="AU6" s="19" t="str">
        <f>MID('input sheet'!$D$3,41,1)</f>
        <v/>
      </c>
      <c r="AV6" s="20"/>
      <c r="AW6" s="19" t="str">
        <f>MID('input sheet'!$D$3,42,1)</f>
        <v/>
      </c>
      <c r="AX6" s="20"/>
      <c r="AY6" s="19" t="str">
        <f>MID('input sheet'!$D$3,43,1)</f>
        <v/>
      </c>
      <c r="AZ6" s="20"/>
      <c r="BA6" s="19" t="str">
        <f>MID('input sheet'!$D$3,44,1)</f>
        <v/>
      </c>
      <c r="BB6" s="20"/>
      <c r="BC6" s="19" t="str">
        <f>MID('input sheet'!$D$3,45,1)</f>
        <v/>
      </c>
      <c r="BD6" s="20"/>
      <c r="BE6" s="19" t="str">
        <f>MID('input sheet'!$D$3,46,1)</f>
        <v/>
      </c>
      <c r="BF6" s="20"/>
      <c r="BG6" s="19" t="str">
        <f>MID('input sheet'!$D$3,47,1)</f>
        <v/>
      </c>
      <c r="BH6" s="20"/>
      <c r="BI6" s="19" t="str">
        <f>MID('input sheet'!$D$3,48,1)</f>
        <v/>
      </c>
      <c r="BJ6" s="17"/>
      <c r="BK6" s="17"/>
      <c r="BL6" s="15"/>
    </row>
    <row r="7" spans="1:64" ht="16.5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5"/>
    </row>
    <row r="8" spans="1:64" ht="33.75" customHeight="1">
      <c r="A8" s="16"/>
      <c r="B8" s="17"/>
      <c r="C8" s="18" t="s">
        <v>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9" t="str">
        <f>MID('input sheet'!$D$5,1,1)</f>
        <v>A</v>
      </c>
      <c r="P8" s="17"/>
      <c r="Q8" s="19" t="str">
        <f>MID('input sheet'!$D$5,2,1)</f>
        <v>B</v>
      </c>
      <c r="R8" s="17"/>
      <c r="S8" s="19" t="str">
        <f>MID('input sheet'!$D$5,3,1)</f>
        <v>C</v>
      </c>
      <c r="T8" s="17"/>
      <c r="U8" s="19" t="str">
        <f>MID('input sheet'!$D$5,4,1)</f>
        <v>D</v>
      </c>
      <c r="V8" s="17"/>
      <c r="W8" s="19" t="str">
        <f>MID('input sheet'!$D$5,5,1)</f>
        <v>E</v>
      </c>
      <c r="X8" s="20" t="str">
        <f>MID('input sheet'!$D$5,1,1)</f>
        <v>A</v>
      </c>
      <c r="Y8" s="19" t="str">
        <f>MID('input sheet'!$D$5,6,1)</f>
        <v>F</v>
      </c>
      <c r="Z8" s="17"/>
      <c r="AA8" s="19" t="str">
        <f>MID('input sheet'!$D$5,7,1)</f>
        <v xml:space="preserve"> </v>
      </c>
      <c r="AB8" s="17"/>
      <c r="AC8" s="19" t="str">
        <f>MID('input sheet'!$D$5,8,1)</f>
        <v>G</v>
      </c>
      <c r="AD8" s="17"/>
      <c r="AE8" s="19" t="str">
        <f>MID('input sheet'!$D$5,9,1)</f>
        <v>H</v>
      </c>
      <c r="AF8" s="17"/>
      <c r="AG8" s="19" t="str">
        <f>MID('input sheet'!$D$5,10,1)</f>
        <v xml:space="preserve"> </v>
      </c>
      <c r="AH8" s="17"/>
      <c r="AI8" s="19" t="str">
        <f>MID('input sheet'!$D$5,11,1)</f>
        <v>I</v>
      </c>
      <c r="AJ8" s="17"/>
      <c r="AK8" s="19" t="str">
        <f>MID('input sheet'!$D$5,12,1)</f>
        <v>J</v>
      </c>
      <c r="AL8" s="17"/>
      <c r="AM8" s="19" t="str">
        <f>MID('input sheet'!$D$5,13,1)</f>
        <v xml:space="preserve"> </v>
      </c>
      <c r="AN8" s="17"/>
      <c r="AO8" s="19" t="str">
        <f>MID('input sheet'!$D$5,14,1)</f>
        <v>T</v>
      </c>
      <c r="AP8" s="17"/>
      <c r="AQ8" s="19" t="str">
        <f>MID('input sheet'!$D$5,15,1)</f>
        <v>G</v>
      </c>
      <c r="AR8" s="17"/>
      <c r="AS8" s="19" t="str">
        <f>MID('input sheet'!$D$5,16,1)</f>
        <v/>
      </c>
      <c r="AT8" s="17"/>
      <c r="AU8" s="19" t="str">
        <f>MID('input sheet'!$D$5,17,1)</f>
        <v/>
      </c>
      <c r="AV8" s="17"/>
      <c r="AW8" s="19" t="str">
        <f>MID('input sheet'!$D$5,18,1)</f>
        <v/>
      </c>
      <c r="AX8" s="17"/>
      <c r="AY8" s="19" t="str">
        <f>MID('input sheet'!$D$5,19,1)</f>
        <v/>
      </c>
      <c r="AZ8" s="17"/>
      <c r="BA8" s="19" t="str">
        <f>MID('input sheet'!$D$5,20,1)</f>
        <v/>
      </c>
      <c r="BB8" s="17"/>
      <c r="BC8" s="19" t="str">
        <f>MID('input sheet'!$D$5,21,1)</f>
        <v/>
      </c>
      <c r="BD8" s="17"/>
      <c r="BE8" s="19" t="str">
        <f>MID('input sheet'!$D$5,22,1)</f>
        <v/>
      </c>
      <c r="BF8" s="17"/>
      <c r="BG8" s="19" t="str">
        <f>MID('input sheet'!$D$5,23,1)</f>
        <v/>
      </c>
      <c r="BH8" s="17"/>
      <c r="BI8" s="19" t="str">
        <f>MID('input sheet'!$D$5,24,1)</f>
        <v/>
      </c>
      <c r="BJ8" s="17"/>
      <c r="BK8" s="17"/>
      <c r="BL8" s="15"/>
    </row>
    <row r="9" spans="1:64" ht="9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5"/>
    </row>
    <row r="10" spans="1:64" ht="33.75" customHeigh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9" t="str">
        <f>MID('input sheet'!$D$5,25,1)</f>
        <v/>
      </c>
      <c r="P10" s="17"/>
      <c r="Q10" s="19" t="str">
        <f>MID('input sheet'!$D$5,26,1)</f>
        <v/>
      </c>
      <c r="R10" s="17"/>
      <c r="S10" s="19" t="str">
        <f>MID('input sheet'!$D$5,27,1)</f>
        <v/>
      </c>
      <c r="T10" s="17"/>
      <c r="U10" s="19" t="str">
        <f>MID('input sheet'!$D$5,28,1)</f>
        <v/>
      </c>
      <c r="V10" s="17"/>
      <c r="W10" s="19" t="str">
        <f>MID('input sheet'!$D$5,29,1)</f>
        <v/>
      </c>
      <c r="X10" s="20" t="str">
        <f>MID('input sheet'!$D$5,1,1)</f>
        <v>A</v>
      </c>
      <c r="Y10" s="19" t="str">
        <f>MID('input sheet'!$D$5,30,1)</f>
        <v/>
      </c>
      <c r="Z10" s="17"/>
      <c r="AA10" s="19" t="str">
        <f>MID('input sheet'!$D$5,31,1)</f>
        <v/>
      </c>
      <c r="AB10" s="17"/>
      <c r="AC10" s="19" t="str">
        <f>MID('input sheet'!$D$5,32,1)</f>
        <v/>
      </c>
      <c r="AD10" s="17"/>
      <c r="AE10" s="19" t="str">
        <f>MID('input sheet'!$D$5,33,1)</f>
        <v/>
      </c>
      <c r="AF10" s="17"/>
      <c r="AG10" s="19" t="str">
        <f>MID('input sheet'!$D$5,34,1)</f>
        <v/>
      </c>
      <c r="AH10" s="17"/>
      <c r="AI10" s="19" t="str">
        <f>MID('input sheet'!$D$5,35,1)</f>
        <v/>
      </c>
      <c r="AJ10" s="17"/>
      <c r="AK10" s="19" t="str">
        <f>MID('input sheet'!$D$5,36,1)</f>
        <v/>
      </c>
      <c r="AL10" s="17"/>
      <c r="AM10" s="19" t="str">
        <f>MID('input sheet'!$D$5,37,1)</f>
        <v/>
      </c>
      <c r="AN10" s="17"/>
      <c r="AO10" s="19" t="str">
        <f>MID('input sheet'!$D$5,38,1)</f>
        <v/>
      </c>
      <c r="AP10" s="17"/>
      <c r="AQ10" s="19" t="str">
        <f>MID('input sheet'!$D$5,39,1)</f>
        <v/>
      </c>
      <c r="AR10" s="17"/>
      <c r="AS10" s="19" t="str">
        <f>MID('input sheet'!$D$5,40,1)</f>
        <v/>
      </c>
      <c r="AT10" s="17"/>
      <c r="AU10" s="19" t="str">
        <f>MID('input sheet'!$D$5,41,1)</f>
        <v/>
      </c>
      <c r="AV10" s="17"/>
      <c r="AW10" s="19" t="str">
        <f>MID('input sheet'!$D$5,42,1)</f>
        <v/>
      </c>
      <c r="AX10" s="17"/>
      <c r="AY10" s="19" t="str">
        <f>MID('input sheet'!$D$5,43,1)</f>
        <v/>
      </c>
      <c r="AZ10" s="17"/>
      <c r="BA10" s="19" t="str">
        <f>MID('input sheet'!$D$5,44,1)</f>
        <v/>
      </c>
      <c r="BB10" s="17"/>
      <c r="BC10" s="19" t="str">
        <f>MID('input sheet'!$D$5,45,1)</f>
        <v/>
      </c>
      <c r="BD10" s="17"/>
      <c r="BE10" s="19" t="str">
        <f>MID('input sheet'!$D$5,46,1)</f>
        <v/>
      </c>
      <c r="BF10" s="17"/>
      <c r="BG10" s="19" t="str">
        <f>MID('input sheet'!$D$5,47,1)</f>
        <v/>
      </c>
      <c r="BH10" s="17"/>
      <c r="BI10" s="19" t="str">
        <f>MID('input sheet'!$D$5,48,1)</f>
        <v/>
      </c>
      <c r="BJ10" s="17"/>
      <c r="BK10" s="17"/>
      <c r="BL10" s="15"/>
    </row>
    <row r="11" spans="1:64" ht="10.5" customHeigh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5"/>
    </row>
    <row r="12" spans="1:64" ht="33.75" customHeight="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9"/>
      <c r="P12" s="17"/>
      <c r="Q12" s="19" t="str">
        <f>MID('input sheet'!$D$5,50,1)</f>
        <v/>
      </c>
      <c r="R12" s="17"/>
      <c r="S12" s="19" t="str">
        <f>MID('input sheet'!$D$5,51,1)</f>
        <v/>
      </c>
      <c r="T12" s="17"/>
      <c r="U12" s="19" t="str">
        <f>MID('input sheet'!$D$5,52,1)</f>
        <v/>
      </c>
      <c r="V12" s="17"/>
      <c r="W12" s="19" t="str">
        <f>MID('input sheet'!$D$5,53,1)</f>
        <v/>
      </c>
      <c r="X12" s="20" t="str">
        <f>MID('input sheet'!$D$5,1,1)</f>
        <v>A</v>
      </c>
      <c r="Y12" s="19" t="str">
        <f>MID('input sheet'!$D$5,54,1)</f>
        <v/>
      </c>
      <c r="Z12" s="17"/>
      <c r="AA12" s="19" t="str">
        <f>MID('input sheet'!$D$5,55,1)</f>
        <v/>
      </c>
      <c r="AB12" s="17"/>
      <c r="AC12" s="19" t="str">
        <f>MID('input sheet'!$D$5,56,1)</f>
        <v/>
      </c>
      <c r="AD12" s="17"/>
      <c r="AE12" s="19" t="str">
        <f>MID('input sheet'!$D$5,57,1)</f>
        <v/>
      </c>
      <c r="AF12" s="17"/>
      <c r="AG12" s="19" t="str">
        <f>MID('input sheet'!$D$5,58,1)</f>
        <v/>
      </c>
      <c r="AH12" s="17"/>
      <c r="AI12" s="19" t="str">
        <f>MID('input sheet'!$D$5,59,1)</f>
        <v/>
      </c>
      <c r="AJ12" s="17"/>
      <c r="AK12" s="19" t="str">
        <f>MID('input sheet'!$D$5,60,1)</f>
        <v/>
      </c>
      <c r="AL12" s="17"/>
      <c r="AM12" s="19" t="str">
        <f>MID('input sheet'!$D$5,61,1)</f>
        <v/>
      </c>
      <c r="AN12" s="17"/>
      <c r="AO12" s="19" t="str">
        <f>MID('input sheet'!$D$5,62,1)</f>
        <v/>
      </c>
      <c r="AP12" s="17"/>
      <c r="AQ12" s="19" t="str">
        <f>MID('input sheet'!$D$5,63,1)</f>
        <v/>
      </c>
      <c r="AR12" s="17"/>
      <c r="AS12" s="19" t="str">
        <f>MID('input sheet'!$D$5,64,1)</f>
        <v/>
      </c>
      <c r="AT12" s="17"/>
      <c r="AU12" s="19" t="str">
        <f>MID('input sheet'!$D$5,65,1)</f>
        <v/>
      </c>
      <c r="AV12" s="17"/>
      <c r="AW12" s="19" t="str">
        <f>MID('input sheet'!$D$5,66,1)</f>
        <v/>
      </c>
      <c r="AX12" s="17"/>
      <c r="AY12" s="19" t="str">
        <f>MID('input sheet'!$D$5,67,1)</f>
        <v/>
      </c>
      <c r="AZ12" s="17"/>
      <c r="BA12" s="19" t="str">
        <f>MID('input sheet'!$D$5,68,1)</f>
        <v/>
      </c>
      <c r="BB12" s="17"/>
      <c r="BC12" s="19" t="str">
        <f>MID('input sheet'!$D$5,69,1)</f>
        <v/>
      </c>
      <c r="BD12" s="17"/>
      <c r="BE12" s="19" t="str">
        <f>MID('input sheet'!$D$5,70,1)</f>
        <v/>
      </c>
      <c r="BF12" s="17"/>
      <c r="BG12" s="19" t="str">
        <f>MID('input sheet'!$D$5,71,1)</f>
        <v/>
      </c>
      <c r="BH12" s="17"/>
      <c r="BI12" s="19" t="str">
        <f>MID('input sheet'!$D$5,72,1)</f>
        <v/>
      </c>
      <c r="BJ12" s="17"/>
      <c r="BK12" s="17"/>
      <c r="BL12" s="15"/>
    </row>
    <row r="13" spans="1:64" ht="8.25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5"/>
    </row>
    <row r="14" spans="1:64" ht="39.75" customHeight="1">
      <c r="A14" s="16"/>
      <c r="B14" s="17"/>
      <c r="C14" s="18" t="s">
        <v>7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9" t="str">
        <f>MID('input sheet'!$D$7,1,1)</f>
        <v>9</v>
      </c>
      <c r="P14" s="17"/>
      <c r="Q14" s="19" t="str">
        <f>MID('input sheet'!$D$7,2,1)</f>
        <v>1</v>
      </c>
      <c r="R14" s="17"/>
      <c r="S14" s="19" t="str">
        <f>MID('input sheet'!$D$7,3,1)</f>
        <v>9</v>
      </c>
      <c r="T14" s="17"/>
      <c r="U14" s="19" t="str">
        <f>MID('input sheet'!$D$7,4,1)</f>
        <v>8</v>
      </c>
      <c r="V14" s="17"/>
      <c r="W14" s="19" t="str">
        <f>MID('input sheet'!$D$7,5,1)</f>
        <v>0</v>
      </c>
      <c r="X14" s="17"/>
      <c r="Y14" s="19" t="str">
        <f>MID('input sheet'!$D$7,6,1)</f>
        <v>0</v>
      </c>
      <c r="Z14" s="17"/>
      <c r="AA14" s="19" t="str">
        <f>MID('input sheet'!$D$7,7,1)</f>
        <v>0</v>
      </c>
      <c r="AB14" s="17"/>
      <c r="AC14" s="19" t="str">
        <f>MID('input sheet'!$D$7,8,1)</f>
        <v>0</v>
      </c>
      <c r="AD14" s="17"/>
      <c r="AE14" s="19" t="str">
        <f>MID('input sheet'!$D$7,9,1)</f>
        <v>0</v>
      </c>
      <c r="AF14" s="17"/>
      <c r="AG14" s="19" t="str">
        <f>MID('input sheet'!$D$7,10,1)</f>
        <v>0</v>
      </c>
      <c r="AH14" s="17"/>
      <c r="AI14" s="17"/>
      <c r="AJ14" s="17"/>
      <c r="AK14" s="17"/>
      <c r="AL14" s="17"/>
      <c r="AM14" s="17"/>
      <c r="AN14" s="17"/>
      <c r="AO14" s="17"/>
      <c r="AP14" s="17"/>
      <c r="AQ14" s="17" t="s">
        <v>5</v>
      </c>
      <c r="AR14" s="17"/>
      <c r="AS14" s="17"/>
      <c r="AT14" s="17"/>
      <c r="AU14" s="17"/>
      <c r="AV14" s="17"/>
      <c r="AW14" s="17"/>
      <c r="AX14" s="17"/>
      <c r="AY14" s="19" t="str">
        <f>MID('input sheet'!$D$9,1,1)</f>
        <v>3</v>
      </c>
      <c r="AZ14" s="17"/>
      <c r="BA14" s="19" t="str">
        <f>MID('input sheet'!$D$9,2,1)</f>
        <v>0</v>
      </c>
      <c r="BB14" s="17"/>
      <c r="BC14" s="19" t="str">
        <f>MID('input sheet'!$D$9,3,1)</f>
        <v>2</v>
      </c>
      <c r="BD14" s="17"/>
      <c r="BE14" s="19" t="str">
        <f>MID('input sheet'!$D$9,4,1)</f>
        <v>0</v>
      </c>
      <c r="BF14" s="17"/>
      <c r="BG14" s="19" t="str">
        <f>MID('input sheet'!$D$9,5,1)</f>
        <v>0</v>
      </c>
      <c r="BI14" s="19" t="str">
        <f>MID('input sheet'!$D$9,6,1)</f>
        <v>6</v>
      </c>
      <c r="BJ14" s="17"/>
      <c r="BK14" s="17"/>
      <c r="BL14" s="15"/>
    </row>
    <row r="15" spans="1:64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5"/>
    </row>
    <row r="16" spans="1:64" ht="34.5" customHeight="1">
      <c r="A16" s="16"/>
      <c r="B16" s="17"/>
      <c r="C16" s="18" t="s">
        <v>6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9" t="str">
        <f>MID('input sheet'!$D$11,1,1)</f>
        <v>A</v>
      </c>
      <c r="P16" s="17"/>
      <c r="Q16" s="19" t="str">
        <f>MID('input sheet'!$D$11,2,1)</f>
        <v>B</v>
      </c>
      <c r="R16" s="17"/>
      <c r="S16" s="19" t="str">
        <f>MID('input sheet'!$D$11,3,1)</f>
        <v>C</v>
      </c>
      <c r="T16" s="17"/>
      <c r="U16" s="19" t="str">
        <f>MID('input sheet'!$D$11,4,1)</f>
        <v>D</v>
      </c>
      <c r="V16" s="17"/>
      <c r="W16" s="19" t="str">
        <f>MID('input sheet'!$D$11,5,1)</f>
        <v>E</v>
      </c>
      <c r="X16" s="17"/>
      <c r="Y16" s="19" t="str">
        <f>MID('input sheet'!$D$11,6,1)</f>
        <v>4</v>
      </c>
      <c r="Z16" s="17"/>
      <c r="AA16" s="19" t="str">
        <f>MID('input sheet'!$D$11,7,1)</f>
        <v>6</v>
      </c>
      <c r="AB16" s="17"/>
      <c r="AC16" s="19" t="str">
        <f>MID('input sheet'!$D$11,8,1)</f>
        <v>4</v>
      </c>
      <c r="AD16" s="17"/>
      <c r="AE16" s="19" t="str">
        <f>MID('input sheet'!$D$11,9,1)</f>
        <v>6</v>
      </c>
      <c r="AF16" s="17"/>
      <c r="AG16" s="19" t="str">
        <f>MID('input sheet'!$D$11,10,1)</f>
        <v>N</v>
      </c>
      <c r="AH16" s="17"/>
      <c r="AI16" s="19" t="str">
        <f>MID('input sheet'!$D$11,11,1)</f>
        <v>S</v>
      </c>
      <c r="AJ16" s="17"/>
      <c r="AK16" s="19" t="str">
        <f>MID('input sheet'!$D$11,12,1)</f>
        <v>T</v>
      </c>
      <c r="AL16" s="17"/>
      <c r="AM16" s="19" t="str">
        <f>MID('input sheet'!$D$11,13,1)</f>
        <v>0</v>
      </c>
      <c r="AN16" s="17"/>
      <c r="AO16" s="19" t="str">
        <f>MID('input sheet'!$D$11,14,1)</f>
        <v>0</v>
      </c>
      <c r="AP16" s="17"/>
      <c r="AQ16" s="19" t="str">
        <f>MID('input sheet'!$D$11,15,1)</f>
        <v>1</v>
      </c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5"/>
    </row>
    <row r="17" spans="1:64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5"/>
    </row>
    <row r="18" spans="1:64" ht="34.5" customHeight="1">
      <c r="A18" s="16"/>
      <c r="B18" s="17"/>
      <c r="C18" s="17" t="s">
        <v>8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9" t="str">
        <f>MID('input sheet'!$D$13,1,1)</f>
        <v>J</v>
      </c>
      <c r="P18" s="17"/>
      <c r="Q18" s="19" t="str">
        <f>MID('input sheet'!$D$13,2,1)</f>
        <v>P</v>
      </c>
      <c r="R18" s="17"/>
      <c r="S18" s="19" t="str">
        <f>MID('input sheet'!$D$13,3,1)</f>
        <v>R</v>
      </c>
      <c r="T18" s="17"/>
      <c r="U18" s="19" t="str">
        <f>MID('input sheet'!$D$13,4,1)</f>
        <v/>
      </c>
      <c r="V18" s="17"/>
      <c r="W18" s="19" t="str">
        <f>MID('input sheet'!$D$13,5,1)</f>
        <v/>
      </c>
      <c r="X18" s="17"/>
      <c r="Y18" s="19" t="str">
        <f>MID('input sheet'!$D$13,6,1)</f>
        <v/>
      </c>
      <c r="Z18" s="17"/>
      <c r="AA18" s="19" t="str">
        <f>MID('input sheet'!$D$13,7,1)</f>
        <v/>
      </c>
      <c r="AB18" s="17"/>
      <c r="AC18" s="19" t="str">
        <f>MID('input sheet'!$D$13,8,1)</f>
        <v/>
      </c>
      <c r="AD18" s="17"/>
      <c r="AE18" s="19" t="str">
        <f>MID('input sheet'!$D$13,9,1)</f>
        <v/>
      </c>
      <c r="AF18" s="17"/>
      <c r="AG18" s="19" t="str">
        <f>MID('input sheet'!$D$13,10,1)</f>
        <v/>
      </c>
      <c r="AH18" s="17"/>
      <c r="AI18" s="19" t="str">
        <f>MID('input sheet'!$D$13,11,1)</f>
        <v/>
      </c>
      <c r="AJ18" s="17"/>
      <c r="AK18" s="19" t="str">
        <f>MID('input sheet'!$D$13,12,1)</f>
        <v/>
      </c>
      <c r="AL18" s="17"/>
      <c r="AM18" s="19" t="str">
        <f>MID('input sheet'!$D$13,13,1)</f>
        <v/>
      </c>
      <c r="AN18" s="17"/>
      <c r="AO18" s="19" t="str">
        <f>MID('input sheet'!$D$13,14,1)</f>
        <v/>
      </c>
      <c r="AP18" s="17"/>
      <c r="AQ18" s="19" t="str">
        <f>MID('input sheet'!$D$13,15,1)</f>
        <v/>
      </c>
      <c r="AR18" s="17"/>
      <c r="AS18" s="22"/>
      <c r="AT18" s="17"/>
      <c r="AU18" s="22"/>
      <c r="AV18" s="17"/>
      <c r="AW18" s="22"/>
      <c r="AX18" s="17"/>
      <c r="AY18" s="22"/>
      <c r="AZ18" s="17"/>
      <c r="BA18" s="22"/>
      <c r="BB18" s="17"/>
      <c r="BC18" s="22"/>
      <c r="BD18" s="17"/>
      <c r="BE18" s="22"/>
      <c r="BF18" s="17"/>
      <c r="BG18" s="22"/>
      <c r="BH18" s="17"/>
      <c r="BI18" s="22"/>
      <c r="BJ18" s="17"/>
      <c r="BK18" s="17"/>
      <c r="BL18" s="15"/>
    </row>
    <row r="19" spans="1:64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5"/>
    </row>
    <row r="20" spans="1:64" ht="27" customHeight="1">
      <c r="A20" s="16"/>
      <c r="B20" s="17"/>
      <c r="C20" s="17" t="s">
        <v>9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9" t="str">
        <f>MID('input sheet'!$D$15,1,1)</f>
        <v>1</v>
      </c>
      <c r="P20" s="17"/>
      <c r="Q20" s="19" t="str">
        <f>MID('input sheet'!$D$15,2,1)</f>
        <v>4</v>
      </c>
      <c r="R20" s="17"/>
      <c r="S20" s="17"/>
      <c r="T20" s="17"/>
      <c r="U20" s="17"/>
      <c r="V20" s="17"/>
      <c r="W20" s="17" t="s">
        <v>10</v>
      </c>
      <c r="X20" s="17"/>
      <c r="Y20" s="17"/>
      <c r="Z20" s="17"/>
      <c r="AA20" s="17"/>
      <c r="AB20" s="17"/>
      <c r="AC20" s="19" t="str">
        <f>MID('input sheet'!$D$17,1,1)</f>
        <v>0</v>
      </c>
      <c r="AD20" s="17"/>
      <c r="AE20" s="19" t="str">
        <f>MID('input sheet'!$D$17,2,1)</f>
        <v>2</v>
      </c>
      <c r="AF20" s="17"/>
      <c r="AG20" s="17"/>
      <c r="AH20" s="17"/>
      <c r="AI20" s="17"/>
      <c r="AJ20" s="17"/>
      <c r="AL20" s="17"/>
      <c r="AM20" s="17"/>
      <c r="AN20" s="17"/>
      <c r="AO20" s="17" t="s">
        <v>11</v>
      </c>
      <c r="AP20" s="17"/>
      <c r="AU20" s="17"/>
      <c r="AV20" s="17"/>
      <c r="AW20" s="19" t="str">
        <f>MID('input sheet'!$D$19,1,1)</f>
        <v>1</v>
      </c>
      <c r="AX20" s="17"/>
      <c r="AY20" s="19" t="str">
        <f>MID('input sheet'!$D$19,2,1)</f>
        <v>4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5"/>
    </row>
    <row r="21" spans="1:64" ht="11.25" customHeight="1" thickBot="1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5"/>
    </row>
    <row r="22" spans="1:64" ht="9" customHeight="1" thickBot="1">
      <c r="A22" s="16"/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9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5"/>
    </row>
    <row r="23" spans="1:64" ht="34.5" customHeight="1" thickBot="1">
      <c r="A23" s="16"/>
      <c r="B23" s="16"/>
      <c r="C23" s="23">
        <v>0</v>
      </c>
      <c r="D23" s="24"/>
      <c r="E23" s="23">
        <v>0</v>
      </c>
      <c r="F23" s="24"/>
      <c r="G23" s="23">
        <v>4</v>
      </c>
      <c r="H23" s="24"/>
      <c r="I23" s="23">
        <v>4</v>
      </c>
      <c r="J23" s="24"/>
      <c r="K23" s="23" t="str">
        <f>MID('input sheet'!$D$21,1,1)</f>
        <v>0</v>
      </c>
      <c r="L23" s="24"/>
      <c r="M23" s="23" t="str">
        <f>MID('input sheet'!$D$21,2,1)</f>
        <v>4</v>
      </c>
      <c r="N23" s="24"/>
      <c r="O23" s="23" t="str">
        <f>MID('input sheet'!$D$21,3,1)</f>
        <v>0</v>
      </c>
      <c r="P23" s="24"/>
      <c r="Q23" s="23" t="str">
        <f>MID('input sheet'!$D$21,4,1)</f>
        <v>6</v>
      </c>
      <c r="R23" s="17"/>
      <c r="S23" s="17"/>
      <c r="T23" s="17"/>
      <c r="U23" s="25"/>
      <c r="V23" s="17"/>
      <c r="W23" s="25"/>
      <c r="X23" s="17"/>
      <c r="Y23" s="25"/>
      <c r="Z23" s="17"/>
      <c r="AA23" s="25"/>
      <c r="AB23" s="17"/>
      <c r="AC23" s="26"/>
      <c r="AD23" s="20"/>
      <c r="AE23" s="26"/>
      <c r="AF23" s="20"/>
      <c r="AG23" s="26"/>
      <c r="AH23" s="20"/>
      <c r="AI23" s="26"/>
      <c r="AJ23" s="20"/>
      <c r="AK23" s="26"/>
      <c r="AL23" s="20"/>
      <c r="AM23" s="26"/>
      <c r="AN23" s="15"/>
      <c r="AO23" s="17"/>
      <c r="AP23" s="7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9"/>
      <c r="BL23" s="15"/>
    </row>
    <row r="24" spans="1:64" ht="12.75" customHeight="1" thickBot="1">
      <c r="A24" s="16"/>
      <c r="B24" s="16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5"/>
      <c r="AO24" s="17"/>
      <c r="AP24" s="16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5"/>
      <c r="BL24" s="15"/>
    </row>
    <row r="25" spans="1:64" ht="36.75" customHeight="1" thickBot="1">
      <c r="A25" s="16"/>
      <c r="B25" s="16"/>
      <c r="C25" s="23">
        <v>0</v>
      </c>
      <c r="D25" s="24"/>
      <c r="E25" s="23">
        <v>0</v>
      </c>
      <c r="F25" s="24"/>
      <c r="G25" s="23">
        <v>4</v>
      </c>
      <c r="H25" s="24"/>
      <c r="I25" s="23">
        <v>4</v>
      </c>
      <c r="J25" s="24"/>
      <c r="K25" s="23">
        <v>0</v>
      </c>
      <c r="L25" s="24"/>
      <c r="M25" s="23">
        <v>2</v>
      </c>
      <c r="N25" s="24"/>
      <c r="O25" s="23">
        <v>9</v>
      </c>
      <c r="P25" s="24"/>
      <c r="Q25" s="23">
        <v>8</v>
      </c>
      <c r="R25" s="17"/>
      <c r="S25" s="17"/>
      <c r="T25" s="17"/>
      <c r="U25" s="25"/>
      <c r="V25" s="17"/>
      <c r="W25" s="25"/>
      <c r="X25" s="17"/>
      <c r="Y25" s="25"/>
      <c r="Z25" s="17"/>
      <c r="AA25" s="25"/>
      <c r="AB25" s="17"/>
      <c r="AC25" s="26"/>
      <c r="AD25" s="20"/>
      <c r="AE25" s="26"/>
      <c r="AF25" s="20"/>
      <c r="AG25" s="26"/>
      <c r="AH25" s="20"/>
      <c r="AI25" s="26"/>
      <c r="AJ25" s="20"/>
      <c r="AK25" s="26"/>
      <c r="AL25" s="20"/>
      <c r="AM25" s="26"/>
      <c r="AN25" s="15"/>
      <c r="AO25" s="17"/>
      <c r="AP25" s="16"/>
      <c r="AQ25" s="27" t="s">
        <v>18</v>
      </c>
      <c r="AR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5"/>
      <c r="BL25" s="15"/>
    </row>
    <row r="26" spans="1:64" ht="15.75" customHeight="1" thickBot="1">
      <c r="A26" s="16"/>
      <c r="B26" s="16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5"/>
      <c r="AO26" s="17"/>
      <c r="AP26" s="16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5"/>
      <c r="BL26" s="15"/>
    </row>
    <row r="27" spans="1:64" ht="33" customHeight="1" thickBot="1">
      <c r="A27" s="16"/>
      <c r="B27" s="16"/>
      <c r="C27" s="23">
        <v>0</v>
      </c>
      <c r="D27" s="24"/>
      <c r="E27" s="23">
        <v>0</v>
      </c>
      <c r="F27" s="24"/>
      <c r="G27" s="23">
        <v>4</v>
      </c>
      <c r="H27" s="24"/>
      <c r="I27" s="23">
        <v>4</v>
      </c>
      <c r="J27" s="24"/>
      <c r="K27" s="23">
        <v>0</v>
      </c>
      <c r="L27" s="24"/>
      <c r="M27" s="23">
        <v>4</v>
      </c>
      <c r="N27" s="24"/>
      <c r="O27" s="23">
        <v>2</v>
      </c>
      <c r="P27" s="24"/>
      <c r="Q27" s="23">
        <v>6</v>
      </c>
      <c r="R27" s="17"/>
      <c r="S27" s="17"/>
      <c r="T27" s="17"/>
      <c r="U27" s="25"/>
      <c r="V27" s="17"/>
      <c r="W27" s="25"/>
      <c r="X27" s="17"/>
      <c r="Y27" s="25"/>
      <c r="Z27" s="17"/>
      <c r="AA27" s="25"/>
      <c r="AB27" s="17"/>
      <c r="AC27" s="26"/>
      <c r="AD27" s="20"/>
      <c r="AE27" s="26"/>
      <c r="AF27" s="20"/>
      <c r="AG27" s="26"/>
      <c r="AH27" s="20"/>
      <c r="AI27" s="26"/>
      <c r="AJ27" s="20"/>
      <c r="AK27" s="26"/>
      <c r="AL27" s="20"/>
      <c r="AM27" s="26"/>
      <c r="AN27" s="15"/>
      <c r="AO27" s="17"/>
      <c r="AP27" s="16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5"/>
      <c r="BL27" s="15"/>
    </row>
    <row r="28" spans="1:64" ht="12" customHeight="1" thickBot="1">
      <c r="A28" s="16"/>
      <c r="B28" s="16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5"/>
      <c r="AO28" s="17"/>
      <c r="AP28" s="16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5"/>
      <c r="BL28" s="15"/>
    </row>
    <row r="29" spans="1:64" ht="33" customHeight="1" thickBot="1">
      <c r="A29" s="16"/>
      <c r="B29" s="16"/>
      <c r="C29" s="23">
        <v>0</v>
      </c>
      <c r="D29" s="24"/>
      <c r="E29" s="23">
        <v>0</v>
      </c>
      <c r="F29" s="24"/>
      <c r="G29" s="23">
        <v>4</v>
      </c>
      <c r="H29" s="24"/>
      <c r="I29" s="23">
        <v>4</v>
      </c>
      <c r="J29" s="24"/>
      <c r="K29" s="23">
        <v>0</v>
      </c>
      <c r="L29" s="24"/>
      <c r="M29" s="23">
        <v>4</v>
      </c>
      <c r="N29" s="24"/>
      <c r="O29" s="23">
        <v>0</v>
      </c>
      <c r="P29" s="24"/>
      <c r="Q29" s="23">
        <v>7</v>
      </c>
      <c r="R29" s="17"/>
      <c r="S29" s="17"/>
      <c r="T29" s="17"/>
      <c r="U29" s="25"/>
      <c r="V29" s="17"/>
      <c r="W29" s="25"/>
      <c r="X29" s="17"/>
      <c r="Y29" s="25"/>
      <c r="Z29" s="17"/>
      <c r="AA29" s="25"/>
      <c r="AB29" s="17"/>
      <c r="AC29" s="25"/>
      <c r="AD29" s="17"/>
      <c r="AE29" s="26"/>
      <c r="AF29" s="20"/>
      <c r="AG29" s="26"/>
      <c r="AH29" s="20"/>
      <c r="AI29" s="26"/>
      <c r="AJ29" s="20"/>
      <c r="AK29" s="26"/>
      <c r="AL29" s="20"/>
      <c r="AM29" s="26"/>
      <c r="AN29" s="15"/>
      <c r="AO29" s="17"/>
      <c r="AP29" s="16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5"/>
      <c r="BL29" s="15"/>
    </row>
    <row r="30" spans="1:64" ht="12.75" customHeight="1" thickBot="1">
      <c r="A30" s="16"/>
      <c r="B30" s="16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5"/>
      <c r="AO30" s="17"/>
      <c r="AP30" s="16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5"/>
      <c r="BL30" s="15"/>
    </row>
    <row r="31" spans="1:64" ht="26.25" customHeight="1" thickBot="1">
      <c r="A31" s="16"/>
      <c r="B31" s="16"/>
      <c r="C31" s="23">
        <v>0</v>
      </c>
      <c r="D31" s="24"/>
      <c r="E31" s="23">
        <v>0</v>
      </c>
      <c r="F31" s="24"/>
      <c r="G31" s="23">
        <v>4</v>
      </c>
      <c r="H31" s="24"/>
      <c r="I31" s="23">
        <v>4</v>
      </c>
      <c r="J31" s="24"/>
      <c r="K31" s="23"/>
      <c r="L31" s="24"/>
      <c r="M31" s="23"/>
      <c r="N31" s="24"/>
      <c r="O31" s="23"/>
      <c r="P31" s="24"/>
      <c r="Q31" s="23"/>
      <c r="R31" s="17"/>
      <c r="S31" s="17"/>
      <c r="T31" s="17"/>
      <c r="U31" s="25"/>
      <c r="V31" s="17"/>
      <c r="W31" s="25"/>
      <c r="X31" s="17"/>
      <c r="Y31" s="25"/>
      <c r="Z31" s="17"/>
      <c r="AA31" s="25"/>
      <c r="AB31" s="17"/>
      <c r="AC31" s="25"/>
      <c r="AD31" s="17"/>
      <c r="AE31" s="25"/>
      <c r="AF31" s="17"/>
      <c r="AG31" s="25"/>
      <c r="AH31" s="17"/>
      <c r="AI31" s="25"/>
      <c r="AJ31" s="17"/>
      <c r="AK31" s="25"/>
      <c r="AL31" s="17"/>
      <c r="AM31" s="25"/>
      <c r="AN31" s="15"/>
      <c r="AO31" s="17"/>
      <c r="AP31" s="16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5"/>
      <c r="BL31" s="15"/>
    </row>
    <row r="32" spans="1:64" ht="13.5" customHeight="1" thickBot="1">
      <c r="A32" s="16"/>
      <c r="B32" s="16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5"/>
      <c r="AO32" s="17"/>
      <c r="AP32" s="16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5"/>
      <c r="BL32" s="15"/>
    </row>
    <row r="33" spans="1:64" ht="27" customHeight="1" thickBot="1">
      <c r="A33" s="16"/>
      <c r="B33" s="16"/>
      <c r="C33" s="23">
        <v>0</v>
      </c>
      <c r="D33" s="24"/>
      <c r="E33" s="23">
        <v>0</v>
      </c>
      <c r="F33" s="24"/>
      <c r="G33" s="23">
        <v>4</v>
      </c>
      <c r="H33" s="24"/>
      <c r="I33" s="23">
        <v>4</v>
      </c>
      <c r="J33" s="24"/>
      <c r="K33" s="23"/>
      <c r="L33" s="24"/>
      <c r="M33" s="23"/>
      <c r="N33" s="24"/>
      <c r="O33" s="23"/>
      <c r="P33" s="24"/>
      <c r="Q33" s="23"/>
      <c r="R33" s="17"/>
      <c r="S33" s="17"/>
      <c r="T33" s="17"/>
      <c r="U33" s="25"/>
      <c r="V33" s="17"/>
      <c r="W33" s="25"/>
      <c r="X33" s="17"/>
      <c r="Y33" s="25"/>
      <c r="Z33" s="17"/>
      <c r="AA33" s="25"/>
      <c r="AB33" s="17"/>
      <c r="AC33" s="25"/>
      <c r="AD33" s="17"/>
      <c r="AE33" s="25"/>
      <c r="AF33" s="17"/>
      <c r="AG33" s="25"/>
      <c r="AH33" s="17"/>
      <c r="AI33" s="25"/>
      <c r="AJ33" s="17"/>
      <c r="AK33" s="25"/>
      <c r="AL33" s="17"/>
      <c r="AM33" s="25"/>
      <c r="AN33" s="15"/>
      <c r="AO33" s="17"/>
      <c r="AP33" s="16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5"/>
      <c r="BL33" s="15"/>
    </row>
    <row r="34" spans="1:64" ht="18" customHeight="1" thickBot="1">
      <c r="A34" s="16"/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5"/>
      <c r="AO34" s="17"/>
      <c r="AP34" s="16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5"/>
      <c r="BL34" s="15"/>
    </row>
    <row r="35" spans="1:64" ht="29.25" customHeight="1" thickBot="1">
      <c r="A35" s="16"/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8" t="s">
        <v>12</v>
      </c>
      <c r="R35" s="17"/>
      <c r="S35" s="17"/>
      <c r="T35" s="17"/>
      <c r="U35" s="25"/>
      <c r="V35" s="17"/>
      <c r="W35" s="25"/>
      <c r="X35" s="17"/>
      <c r="Y35" s="25"/>
      <c r="Z35" s="17"/>
      <c r="AA35" s="25"/>
      <c r="AB35" s="17"/>
      <c r="AC35" s="19"/>
      <c r="AD35" s="20"/>
      <c r="AE35" s="26"/>
      <c r="AF35" s="20"/>
      <c r="AG35" s="26"/>
      <c r="AH35" s="20"/>
      <c r="AI35" s="26"/>
      <c r="AJ35" s="20"/>
      <c r="AK35" s="26"/>
      <c r="AL35" s="20"/>
      <c r="AM35" s="26"/>
      <c r="AN35" s="15"/>
      <c r="AO35" s="17"/>
      <c r="AP35" s="29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1"/>
      <c r="BL35" s="15"/>
    </row>
    <row r="36" spans="1:64" ht="8.25" customHeight="1" thickBot="1">
      <c r="A36" s="16"/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1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5"/>
    </row>
    <row r="37" spans="1:64" ht="10.5" customHeight="1" thickBot="1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5"/>
    </row>
    <row r="38" spans="1:64" ht="36" customHeight="1" thickBot="1">
      <c r="A38" s="16"/>
      <c r="B38" s="17"/>
      <c r="C38" s="21" t="s">
        <v>13</v>
      </c>
      <c r="D38" s="17"/>
      <c r="E38" s="17"/>
      <c r="F38" s="17"/>
      <c r="G38" s="17"/>
      <c r="H38" s="17"/>
      <c r="I38" s="17"/>
      <c r="J38" s="17"/>
      <c r="K38" s="32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4"/>
      <c r="BB38" s="17"/>
      <c r="BC38" s="21" t="s">
        <v>14</v>
      </c>
      <c r="BD38" s="17"/>
      <c r="BE38" s="17"/>
      <c r="BF38" s="17"/>
      <c r="BG38" s="17"/>
      <c r="BH38" s="17"/>
      <c r="BI38" s="17"/>
      <c r="BJ38" s="17"/>
      <c r="BK38" s="17"/>
      <c r="BL38" s="15"/>
    </row>
    <row r="39" spans="1:64" ht="7.5" customHeight="1" thickBot="1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5"/>
    </row>
    <row r="40" spans="1:64" ht="37.5" customHeight="1" thickBot="1">
      <c r="A40" s="16"/>
      <c r="B40" s="17"/>
      <c r="C40" s="21" t="s">
        <v>15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S40" s="35"/>
      <c r="T40" s="36"/>
      <c r="U40" s="36"/>
      <c r="V40" s="36"/>
      <c r="W40" s="36"/>
      <c r="X40" s="36"/>
      <c r="Y40" s="36"/>
      <c r="Z40" s="36"/>
      <c r="AA40" s="36"/>
      <c r="AB40" s="36"/>
      <c r="AC40" s="37"/>
      <c r="AD40" s="17"/>
      <c r="AE40" s="21" t="s">
        <v>16</v>
      </c>
      <c r="AF40" s="17"/>
      <c r="AG40" s="17"/>
      <c r="AH40" s="35"/>
      <c r="AI40" s="36"/>
      <c r="AJ40" s="36"/>
      <c r="AK40" s="36"/>
      <c r="AL40" s="36"/>
      <c r="AM40" s="36"/>
      <c r="AN40" s="36"/>
      <c r="AO40" s="37"/>
      <c r="AP40" s="17"/>
      <c r="AQ40" s="17"/>
      <c r="AR40" s="17"/>
      <c r="AS40" s="21" t="s">
        <v>17</v>
      </c>
      <c r="AT40" s="17"/>
      <c r="AU40" s="17"/>
      <c r="AV40" s="17"/>
      <c r="AW40" s="17"/>
      <c r="AX40" s="35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7"/>
      <c r="BL40" s="15"/>
    </row>
    <row r="41" spans="1:64" ht="18.75" customHeight="1" thickBot="1">
      <c r="A41" s="38"/>
      <c r="B41" s="17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40"/>
    </row>
    <row r="42" spans="1:64" ht="22.5" customHeight="1" thickBo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5"/>
    </row>
    <row r="43" spans="1:64" ht="24" thickBot="1">
      <c r="A43" s="16"/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9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5"/>
    </row>
    <row r="44" spans="1:64" ht="36.75" thickBot="1">
      <c r="A44" s="16"/>
      <c r="B44" s="16"/>
      <c r="C44" s="23">
        <v>0</v>
      </c>
      <c r="D44" s="24"/>
      <c r="E44" s="23">
        <v>0</v>
      </c>
      <c r="F44" s="24"/>
      <c r="G44" s="23">
        <v>4</v>
      </c>
      <c r="H44" s="24"/>
      <c r="I44" s="23">
        <v>4</v>
      </c>
      <c r="J44" s="24"/>
      <c r="K44" s="23" t="str">
        <f>MID('input sheet'!$D$21,1,1)</f>
        <v>0</v>
      </c>
      <c r="L44" s="24"/>
      <c r="M44" s="23" t="str">
        <f>MID('input sheet'!$D$21,2,1)</f>
        <v>4</v>
      </c>
      <c r="N44" s="24"/>
      <c r="O44" s="23" t="str">
        <f>MID('input sheet'!$D$21,3,1)</f>
        <v>0</v>
      </c>
      <c r="P44" s="24"/>
      <c r="Q44" s="23" t="str">
        <f>MID('input sheet'!$D$21,4,1)</f>
        <v>6</v>
      </c>
      <c r="R44" s="17"/>
      <c r="S44" s="17"/>
      <c r="T44" s="17"/>
      <c r="U44" s="25"/>
      <c r="V44" s="17"/>
      <c r="W44" s="25"/>
      <c r="X44" s="17"/>
      <c r="Y44" s="25"/>
      <c r="Z44" s="17"/>
      <c r="AA44" s="25"/>
      <c r="AB44" s="17"/>
      <c r="AC44" s="26"/>
      <c r="AD44" s="20"/>
      <c r="AE44" s="26"/>
      <c r="AF44" s="20"/>
      <c r="AG44" s="26"/>
      <c r="AH44" s="20"/>
      <c r="AI44" s="26"/>
      <c r="AJ44" s="20"/>
      <c r="AK44" s="26"/>
      <c r="AL44" s="20"/>
      <c r="AM44" s="26"/>
      <c r="AN44" s="15"/>
      <c r="AO44" s="17"/>
      <c r="AP44" s="7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9"/>
      <c r="BL44" s="15"/>
    </row>
    <row r="45" spans="1:64" ht="11.25" customHeight="1" thickBot="1">
      <c r="A45" s="16"/>
      <c r="B45" s="16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5"/>
      <c r="AO45" s="17"/>
      <c r="AP45" s="16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5"/>
      <c r="BL45" s="15"/>
    </row>
    <row r="46" spans="1:64" ht="36.75" thickBot="1">
      <c r="A46" s="16"/>
      <c r="B46" s="16"/>
      <c r="C46" s="23">
        <v>0</v>
      </c>
      <c r="D46" s="24"/>
      <c r="E46" s="23">
        <v>0</v>
      </c>
      <c r="F46" s="24"/>
      <c r="G46" s="23">
        <v>4</v>
      </c>
      <c r="H46" s="24"/>
      <c r="I46" s="23">
        <v>4</v>
      </c>
      <c r="J46" s="24"/>
      <c r="K46" s="23">
        <v>0</v>
      </c>
      <c r="L46" s="24"/>
      <c r="M46" s="23">
        <v>2</v>
      </c>
      <c r="N46" s="24"/>
      <c r="O46" s="23">
        <v>9</v>
      </c>
      <c r="P46" s="24"/>
      <c r="Q46" s="23">
        <v>8</v>
      </c>
      <c r="R46" s="17"/>
      <c r="S46" s="17"/>
      <c r="T46" s="17"/>
      <c r="U46" s="25"/>
      <c r="V46" s="17"/>
      <c r="W46" s="25"/>
      <c r="X46" s="17"/>
      <c r="Y46" s="25"/>
      <c r="Z46" s="17"/>
      <c r="AA46" s="25"/>
      <c r="AB46" s="17"/>
      <c r="AC46" s="26"/>
      <c r="AD46" s="20"/>
      <c r="AE46" s="26"/>
      <c r="AF46" s="20"/>
      <c r="AG46" s="26"/>
      <c r="AH46" s="20"/>
      <c r="AI46" s="26"/>
      <c r="AJ46" s="20"/>
      <c r="AK46" s="26"/>
      <c r="AL46" s="20"/>
      <c r="AM46" s="26"/>
      <c r="AN46" s="15"/>
      <c r="AO46" s="17"/>
      <c r="AP46" s="16"/>
      <c r="AQ46" s="17"/>
      <c r="AR46" s="17"/>
      <c r="AS46" s="27" t="s">
        <v>18</v>
      </c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5"/>
      <c r="BL46" s="15"/>
    </row>
    <row r="47" spans="1:64" ht="9" customHeight="1" thickBot="1">
      <c r="A47" s="16"/>
      <c r="B47" s="16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5"/>
      <c r="AO47" s="17"/>
      <c r="AP47" s="16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5"/>
      <c r="BL47" s="15"/>
    </row>
    <row r="48" spans="1:64" ht="36.75" thickBot="1">
      <c r="A48" s="16"/>
      <c r="B48" s="16"/>
      <c r="C48" s="23">
        <v>0</v>
      </c>
      <c r="D48" s="24"/>
      <c r="E48" s="23">
        <v>0</v>
      </c>
      <c r="F48" s="24"/>
      <c r="G48" s="23">
        <v>4</v>
      </c>
      <c r="H48" s="24"/>
      <c r="I48" s="23">
        <v>4</v>
      </c>
      <c r="J48" s="24"/>
      <c r="K48" s="23">
        <v>0</v>
      </c>
      <c r="L48" s="24"/>
      <c r="M48" s="23">
        <v>4</v>
      </c>
      <c r="N48" s="24"/>
      <c r="O48" s="23">
        <v>2</v>
      </c>
      <c r="P48" s="24"/>
      <c r="Q48" s="23">
        <v>6</v>
      </c>
      <c r="R48" s="17"/>
      <c r="S48" s="17"/>
      <c r="T48" s="17"/>
      <c r="U48" s="25"/>
      <c r="V48" s="17"/>
      <c r="W48" s="25"/>
      <c r="X48" s="17"/>
      <c r="Y48" s="25"/>
      <c r="Z48" s="17"/>
      <c r="AA48" s="25"/>
      <c r="AB48" s="17"/>
      <c r="AC48" s="26"/>
      <c r="AD48" s="20"/>
      <c r="AE48" s="26"/>
      <c r="AF48" s="20"/>
      <c r="AG48" s="26"/>
      <c r="AH48" s="20"/>
      <c r="AI48" s="26"/>
      <c r="AJ48" s="20"/>
      <c r="AK48" s="26"/>
      <c r="AL48" s="20"/>
      <c r="AM48" s="26"/>
      <c r="AN48" s="15"/>
      <c r="AO48" s="17"/>
      <c r="AP48" s="16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5"/>
      <c r="BL48" s="15"/>
    </row>
    <row r="49" spans="1:64" ht="13.5" customHeight="1" thickBot="1">
      <c r="A49" s="16"/>
      <c r="B49" s="1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5"/>
      <c r="AO49" s="17"/>
      <c r="AP49" s="16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5"/>
      <c r="BL49" s="15"/>
    </row>
    <row r="50" spans="1:64" ht="36.75" thickBot="1">
      <c r="A50" s="16"/>
      <c r="B50" s="16"/>
      <c r="C50" s="23">
        <v>0</v>
      </c>
      <c r="D50" s="24"/>
      <c r="E50" s="23">
        <v>0</v>
      </c>
      <c r="F50" s="24"/>
      <c r="G50" s="23">
        <v>4</v>
      </c>
      <c r="H50" s="24"/>
      <c r="I50" s="23">
        <v>4</v>
      </c>
      <c r="J50" s="24"/>
      <c r="K50" s="23"/>
      <c r="L50" s="24"/>
      <c r="M50" s="23"/>
      <c r="N50" s="24"/>
      <c r="O50" s="23"/>
      <c r="P50" s="24"/>
      <c r="Q50" s="23"/>
      <c r="R50" s="17"/>
      <c r="S50" s="17"/>
      <c r="T50" s="17"/>
      <c r="U50" s="25"/>
      <c r="V50" s="17"/>
      <c r="W50" s="25"/>
      <c r="X50" s="17"/>
      <c r="Y50" s="25"/>
      <c r="Z50" s="17"/>
      <c r="AA50" s="25"/>
      <c r="AB50" s="17"/>
      <c r="AC50" s="25"/>
      <c r="AD50" s="17"/>
      <c r="AE50" s="26"/>
      <c r="AF50" s="20"/>
      <c r="AG50" s="26"/>
      <c r="AH50" s="20"/>
      <c r="AI50" s="26"/>
      <c r="AJ50" s="20"/>
      <c r="AK50" s="26"/>
      <c r="AL50" s="20"/>
      <c r="AM50" s="26"/>
      <c r="AN50" s="15"/>
      <c r="AO50" s="17"/>
      <c r="AP50" s="16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5"/>
      <c r="BL50" s="15"/>
    </row>
    <row r="51" spans="1:64" ht="9" customHeight="1" thickBot="1">
      <c r="A51" s="16"/>
      <c r="B51" s="16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5"/>
      <c r="AO51" s="17"/>
      <c r="AP51" s="16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5"/>
      <c r="BL51" s="15"/>
    </row>
    <row r="52" spans="1:64" ht="24" thickBot="1">
      <c r="A52" s="16"/>
      <c r="B52" s="16"/>
      <c r="C52" s="23">
        <v>0</v>
      </c>
      <c r="D52" s="24"/>
      <c r="E52" s="23">
        <v>0</v>
      </c>
      <c r="F52" s="24"/>
      <c r="G52" s="23">
        <v>4</v>
      </c>
      <c r="H52" s="24"/>
      <c r="I52" s="23">
        <v>4</v>
      </c>
      <c r="J52" s="24"/>
      <c r="K52" s="23"/>
      <c r="L52" s="24"/>
      <c r="M52" s="23"/>
      <c r="N52" s="24"/>
      <c r="O52" s="23"/>
      <c r="P52" s="24"/>
      <c r="Q52" s="23"/>
      <c r="R52" s="17"/>
      <c r="S52" s="17"/>
      <c r="T52" s="17"/>
      <c r="U52" s="25"/>
      <c r="V52" s="17"/>
      <c r="W52" s="25"/>
      <c r="X52" s="17"/>
      <c r="Y52" s="25"/>
      <c r="Z52" s="17"/>
      <c r="AA52" s="25"/>
      <c r="AB52" s="17"/>
      <c r="AC52" s="25"/>
      <c r="AD52" s="17"/>
      <c r="AE52" s="25"/>
      <c r="AF52" s="17"/>
      <c r="AG52" s="25"/>
      <c r="AH52" s="17"/>
      <c r="AI52" s="25"/>
      <c r="AJ52" s="17"/>
      <c r="AK52" s="25"/>
      <c r="AL52" s="17"/>
      <c r="AM52" s="25"/>
      <c r="AN52" s="15"/>
      <c r="AO52" s="17"/>
      <c r="AP52" s="16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5"/>
      <c r="BL52" s="15"/>
    </row>
    <row r="53" spans="1:64" ht="12.75" customHeight="1" thickBot="1">
      <c r="A53" s="16"/>
      <c r="B53" s="16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5"/>
      <c r="AO53" s="17"/>
      <c r="AP53" s="16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5"/>
      <c r="BL53" s="15"/>
    </row>
    <row r="54" spans="1:64" ht="24" thickBot="1">
      <c r="A54" s="16"/>
      <c r="B54" s="16"/>
      <c r="C54" s="23">
        <v>0</v>
      </c>
      <c r="D54" s="24"/>
      <c r="E54" s="23">
        <v>0</v>
      </c>
      <c r="F54" s="24"/>
      <c r="G54" s="23">
        <v>4</v>
      </c>
      <c r="H54" s="24"/>
      <c r="I54" s="23">
        <v>4</v>
      </c>
      <c r="J54" s="24"/>
      <c r="K54" s="23"/>
      <c r="L54" s="24"/>
      <c r="M54" s="23"/>
      <c r="N54" s="24"/>
      <c r="O54" s="23"/>
      <c r="P54" s="24"/>
      <c r="Q54" s="23"/>
      <c r="R54" s="17"/>
      <c r="S54" s="17"/>
      <c r="T54" s="17"/>
      <c r="U54" s="25"/>
      <c r="V54" s="17"/>
      <c r="W54" s="25"/>
      <c r="X54" s="17"/>
      <c r="Y54" s="25"/>
      <c r="Z54" s="17"/>
      <c r="AA54" s="25"/>
      <c r="AB54" s="17"/>
      <c r="AC54" s="25"/>
      <c r="AD54" s="17"/>
      <c r="AE54" s="25"/>
      <c r="AF54" s="17"/>
      <c r="AG54" s="25"/>
      <c r="AH54" s="17"/>
      <c r="AI54" s="25"/>
      <c r="AJ54" s="17"/>
      <c r="AK54" s="25"/>
      <c r="AL54" s="17"/>
      <c r="AM54" s="25"/>
      <c r="AN54" s="15"/>
      <c r="AO54" s="17"/>
      <c r="AP54" s="16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5"/>
      <c r="BL54" s="15"/>
    </row>
    <row r="55" spans="1:64" ht="10.5" customHeight="1" thickBot="1">
      <c r="A55" s="16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5"/>
      <c r="AO55" s="17"/>
      <c r="AP55" s="16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5"/>
      <c r="BL55" s="15"/>
    </row>
    <row r="56" spans="1:64" ht="32.25" customHeight="1" thickBot="1">
      <c r="A56" s="16"/>
      <c r="B56" s="1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28" t="s">
        <v>12</v>
      </c>
      <c r="R56" s="17"/>
      <c r="S56" s="17"/>
      <c r="T56" s="17"/>
      <c r="U56" s="25"/>
      <c r="V56" s="17"/>
      <c r="W56" s="25"/>
      <c r="X56" s="17"/>
      <c r="Y56" s="25"/>
      <c r="Z56" s="17"/>
      <c r="AA56" s="25"/>
      <c r="AB56" s="17"/>
      <c r="AC56" s="19"/>
      <c r="AD56" s="20"/>
      <c r="AE56" s="26"/>
      <c r="AF56" s="20"/>
      <c r="AG56" s="26"/>
      <c r="AH56" s="20"/>
      <c r="AI56" s="26"/>
      <c r="AJ56" s="20"/>
      <c r="AK56" s="26"/>
      <c r="AL56" s="20"/>
      <c r="AM56" s="26"/>
      <c r="AN56" s="15"/>
      <c r="AO56" s="17"/>
      <c r="AP56" s="29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1"/>
      <c r="BL56" s="15"/>
    </row>
    <row r="57" spans="1:64" ht="24" thickBot="1">
      <c r="A57" s="16"/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1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5"/>
    </row>
    <row r="58" spans="1:64" ht="11.25" customHeight="1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5"/>
    </row>
    <row r="59" spans="1:64" ht="8.25" customHeight="1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5"/>
    </row>
    <row r="60" spans="1:64" ht="37.5" customHeight="1">
      <c r="A60" s="16"/>
      <c r="B60" s="17"/>
      <c r="C60" s="21" t="s">
        <v>19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W60" s="19" t="str">
        <f>MID('input sheet'!$D$11,1,1)</f>
        <v>A</v>
      </c>
      <c r="X60" s="17"/>
      <c r="Y60" s="19" t="str">
        <f>MID('input sheet'!$D$11,2,1)</f>
        <v>B</v>
      </c>
      <c r="Z60" s="17"/>
      <c r="AA60" s="19" t="str">
        <f>MID('input sheet'!$D$11,3,1)</f>
        <v>C</v>
      </c>
      <c r="AB60" s="17"/>
      <c r="AC60" s="19" t="str">
        <f>MID('input sheet'!$D$11,4,1)</f>
        <v>D</v>
      </c>
      <c r="AD60" s="17"/>
      <c r="AE60" s="19" t="str">
        <f>MID('input sheet'!$D$11,5,1)</f>
        <v>E</v>
      </c>
      <c r="AF60" s="17"/>
      <c r="AG60" s="19" t="str">
        <f>MID('input sheet'!$D$11,6,1)</f>
        <v>4</v>
      </c>
      <c r="AH60" s="17"/>
      <c r="AI60" s="19" t="str">
        <f>MID('input sheet'!$D$11,7,1)</f>
        <v>6</v>
      </c>
      <c r="AJ60" s="17"/>
      <c r="AK60" s="19" t="str">
        <f>MID('input sheet'!$D$11,8,1)</f>
        <v>4</v>
      </c>
      <c r="AL60" s="17"/>
      <c r="AM60" s="19" t="str">
        <f>MID('input sheet'!$D$11,9,1)</f>
        <v>6</v>
      </c>
      <c r="AN60" s="17"/>
      <c r="AO60" s="19" t="str">
        <f>MID('input sheet'!$D$11,10,1)</f>
        <v>N</v>
      </c>
      <c r="AP60" s="17"/>
      <c r="AQ60" s="19" t="str">
        <f>MID('input sheet'!$D$11,11,1)</f>
        <v>S</v>
      </c>
      <c r="AR60" s="17"/>
      <c r="AS60" s="19" t="str">
        <f>MID('input sheet'!$D$11,12,1)</f>
        <v>T</v>
      </c>
      <c r="AT60" s="17"/>
      <c r="AU60" s="19" t="str">
        <f>MID('input sheet'!$D$11,13,1)</f>
        <v>0</v>
      </c>
      <c r="AV60" s="17"/>
      <c r="AW60" s="19" t="str">
        <f>MID('input sheet'!$D$11,14,1)</f>
        <v>0</v>
      </c>
      <c r="AX60" s="17"/>
      <c r="AY60" s="19" t="str">
        <f>MID('input sheet'!$D$11,15,1)</f>
        <v>1</v>
      </c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5"/>
    </row>
    <row r="61" spans="1:64" ht="24" thickBot="1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5"/>
    </row>
    <row r="62" spans="1:64" ht="44.25" customHeight="1" thickBot="1">
      <c r="A62" s="16"/>
      <c r="B62" s="17"/>
      <c r="C62" s="21" t="s">
        <v>13</v>
      </c>
      <c r="D62" s="17"/>
      <c r="E62" s="17"/>
      <c r="F62" s="17"/>
      <c r="G62" s="17"/>
      <c r="H62" s="17"/>
      <c r="I62" s="17"/>
      <c r="J62" s="17"/>
      <c r="K62" s="32">
        <f>K38</f>
        <v>0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4"/>
      <c r="BB62" s="17"/>
      <c r="BC62" s="21" t="s">
        <v>14</v>
      </c>
      <c r="BD62" s="17"/>
      <c r="BE62" s="17"/>
      <c r="BF62" s="17"/>
      <c r="BG62" s="17"/>
      <c r="BH62" s="17"/>
      <c r="BI62" s="17"/>
      <c r="BJ62" s="17"/>
      <c r="BK62" s="17"/>
      <c r="BL62" s="15"/>
    </row>
    <row r="63" spans="1:64" ht="24" thickBot="1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5"/>
    </row>
    <row r="64" spans="1:64" ht="37.5" customHeight="1" thickBot="1">
      <c r="A64" s="16"/>
      <c r="B64" s="17"/>
      <c r="C64" s="21" t="s">
        <v>15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R64" s="35"/>
      <c r="S64" s="36"/>
      <c r="T64" s="36"/>
      <c r="U64" s="36"/>
      <c r="V64" s="36"/>
      <c r="W64" s="36"/>
      <c r="X64" s="36"/>
      <c r="Y64" s="36"/>
      <c r="Z64" s="36"/>
      <c r="AA64" s="36"/>
      <c r="AB64" s="37"/>
      <c r="AC64" s="17"/>
      <c r="AD64" s="21" t="s">
        <v>16</v>
      </c>
      <c r="AH64" s="35"/>
      <c r="AI64" s="36"/>
      <c r="AJ64" s="36"/>
      <c r="AK64" s="36"/>
      <c r="AL64" s="36"/>
      <c r="AM64" s="36"/>
      <c r="AN64" s="36"/>
      <c r="AO64" s="37"/>
      <c r="AP64" s="17"/>
      <c r="AQ64" s="17"/>
      <c r="AR64" s="21" t="s">
        <v>17</v>
      </c>
      <c r="AS64" s="17"/>
      <c r="AX64" s="35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7"/>
      <c r="BL64" s="15"/>
    </row>
    <row r="65" spans="1:64" ht="25.5" customHeight="1">
      <c r="A65" s="16"/>
      <c r="B65" s="17"/>
      <c r="C65" s="21" t="s">
        <v>20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5"/>
    </row>
    <row r="66" spans="1:64" ht="24" thickBot="1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1"/>
    </row>
  </sheetData>
  <mergeCells count="2">
    <mergeCell ref="K38:BA38"/>
    <mergeCell ref="K62:BA62"/>
  </mergeCells>
  <pageMargins left="0" right="0" top="0" bottom="0" header="0" footer="0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 sheet</vt:lpstr>
      <vt:lpstr>GAR 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2014-01-30T08:00:44Z</dcterms:modified>
</cp:coreProperties>
</file>