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135" windowWidth="19395" windowHeight="7500"/>
  </bookViews>
  <sheets>
    <sheet name="&lt; 07-2012" sheetId="1" r:id="rId1"/>
    <sheet name="&gt;07-2012" sheetId="2" r:id="rId2"/>
  </sheets>
  <definedNames>
    <definedName name="_xlnm.Print_Area" localSheetId="0">'&lt; 07-2012'!$A$1:$K$25</definedName>
    <definedName name="_xlnm.Print_Area" localSheetId="1">'&gt;07-2012'!$A$39:$H$76</definedName>
  </definedNames>
  <calcPr calcId="124519"/>
</workbook>
</file>

<file path=xl/calcChain.xml><?xml version="1.0" encoding="utf-8"?>
<calcChain xmlns="http://schemas.openxmlformats.org/spreadsheetml/2006/main">
  <c r="A43" i="2"/>
  <c r="A41"/>
  <c r="A40"/>
  <c r="H50"/>
  <c r="H51"/>
  <c r="H52"/>
  <c r="H53"/>
  <c r="H54"/>
  <c r="H55"/>
  <c r="H56"/>
  <c r="H63" s="1"/>
  <c r="H57"/>
  <c r="H58"/>
  <c r="H59"/>
  <c r="H60"/>
  <c r="H61"/>
  <c r="E62"/>
  <c r="F62"/>
  <c r="G62"/>
  <c r="H62"/>
  <c r="E63"/>
  <c r="F63"/>
  <c r="G63"/>
  <c r="E71"/>
  <c r="H71" s="1"/>
  <c r="F71"/>
  <c r="G71"/>
  <c r="E72"/>
  <c r="H72" s="1"/>
  <c r="F72"/>
  <c r="G72"/>
  <c r="G74" s="1"/>
  <c r="H73"/>
  <c r="F74"/>
  <c r="F75"/>
  <c r="F76"/>
  <c r="O30" i="1"/>
  <c r="O31"/>
  <c r="O32"/>
  <c r="O33"/>
  <c r="O34"/>
  <c r="O35"/>
  <c r="O36"/>
  <c r="O37"/>
  <c r="O38"/>
  <c r="R42"/>
  <c r="R44" s="1"/>
  <c r="J18"/>
  <c r="J22" s="1"/>
  <c r="J23" s="1"/>
  <c r="J25" s="1"/>
  <c r="I18"/>
  <c r="I22" s="1"/>
  <c r="H18"/>
  <c r="G18"/>
  <c r="F18"/>
  <c r="E18"/>
  <c r="G75" i="2" l="1"/>
  <c r="G76"/>
  <c r="E74"/>
  <c r="R43" i="1"/>
  <c r="P37"/>
  <c r="Q37"/>
  <c r="Q38"/>
  <c r="P38"/>
  <c r="P34"/>
  <c r="P32"/>
  <c r="Q31"/>
  <c r="K22"/>
  <c r="P30" s="1"/>
  <c r="I23"/>
  <c r="J24"/>
  <c r="K17"/>
  <c r="K16"/>
  <c r="K15"/>
  <c r="K14"/>
  <c r="K13"/>
  <c r="K12"/>
  <c r="K11"/>
  <c r="K10"/>
  <c r="K9"/>
  <c r="H34" i="2"/>
  <c r="G23"/>
  <c r="F23"/>
  <c r="E23"/>
  <c r="G17"/>
  <c r="F17"/>
  <c r="F24" s="1"/>
  <c r="F32" s="1"/>
  <c r="F33" s="1"/>
  <c r="F35" s="1"/>
  <c r="F79" s="1"/>
  <c r="E17"/>
  <c r="H22"/>
  <c r="H21"/>
  <c r="H20"/>
  <c r="H19"/>
  <c r="H18"/>
  <c r="H16"/>
  <c r="H15"/>
  <c r="H14"/>
  <c r="H13"/>
  <c r="H12"/>
  <c r="H11"/>
  <c r="H74" l="1"/>
  <c r="E75"/>
  <c r="H75" s="1"/>
  <c r="E76"/>
  <c r="H76" s="1"/>
  <c r="H23"/>
  <c r="E24"/>
  <c r="E32" s="1"/>
  <c r="H32" s="1"/>
  <c r="G24"/>
  <c r="G32" s="1"/>
  <c r="G33" s="1"/>
  <c r="G35" s="1"/>
  <c r="G79" s="1"/>
  <c r="G36"/>
  <c r="G80" s="1"/>
  <c r="F37"/>
  <c r="F81" s="1"/>
  <c r="F36"/>
  <c r="F80" s="1"/>
  <c r="E33"/>
  <c r="I25" i="1"/>
  <c r="Q33"/>
  <c r="P33"/>
  <c r="Q30"/>
  <c r="R30" s="1"/>
  <c r="Q34"/>
  <c r="R34" s="1"/>
  <c r="Q32"/>
  <c r="R32" s="1"/>
  <c r="O39"/>
  <c r="N39"/>
  <c r="R38"/>
  <c r="P35"/>
  <c r="Q35"/>
  <c r="Q36"/>
  <c r="P36"/>
  <c r="P31"/>
  <c r="R31" s="1"/>
  <c r="R33"/>
  <c r="R37"/>
  <c r="I24"/>
  <c r="K23"/>
  <c r="K18"/>
  <c r="H17" i="2"/>
  <c r="H24" s="1"/>
  <c r="G37" l="1"/>
  <c r="G81" s="1"/>
  <c r="E35"/>
  <c r="E79" s="1"/>
  <c r="H79" s="1"/>
  <c r="H33"/>
  <c r="K25" i="1"/>
  <c r="R36"/>
  <c r="R35"/>
  <c r="P39"/>
  <c r="Q39"/>
  <c r="K24"/>
  <c r="E37" i="2" l="1"/>
  <c r="E81" s="1"/>
  <c r="H81" s="1"/>
  <c r="E36"/>
  <c r="E80" s="1"/>
  <c r="H80" s="1"/>
  <c r="H35"/>
  <c r="R39" i="1"/>
  <c r="H36" i="2" l="1"/>
  <c r="H37"/>
</calcChain>
</file>

<file path=xl/sharedStrings.xml><?xml version="1.0" encoding="utf-8"?>
<sst xmlns="http://schemas.openxmlformats.org/spreadsheetml/2006/main" count="242" uniqueCount="114">
  <si>
    <t xml:space="preserve">  Apr./ Oct. </t>
  </si>
  <si>
    <t xml:space="preserve">May/ Nov. </t>
  </si>
  <si>
    <t xml:space="preserve">June/ Dec. </t>
  </si>
  <si>
    <t xml:space="preserve">July/ Jan. </t>
  </si>
  <si>
    <t xml:space="preserve">Aug./ Feb. </t>
  </si>
  <si>
    <t xml:space="preserve">Sept./ Mar. </t>
  </si>
  <si>
    <t xml:space="preserve">Total </t>
  </si>
  <si>
    <t>Particulars</t>
  </si>
  <si>
    <t xml:space="preserve">Gross amount received in money </t>
  </si>
  <si>
    <t>(i)</t>
  </si>
  <si>
    <t>(ii)</t>
  </si>
  <si>
    <t>(b)</t>
  </si>
  <si>
    <t>(a)</t>
  </si>
  <si>
    <t>(1)</t>
  </si>
  <si>
    <t>SERVICE TAX PAYABLE</t>
  </si>
  <si>
    <t xml:space="preserve">(c) </t>
  </si>
  <si>
    <t>Value on which service tax is exempt/not payable</t>
  </si>
  <si>
    <t>(iii)</t>
  </si>
  <si>
    <t>(d)</t>
  </si>
  <si>
    <t>Amount received against export of service:</t>
  </si>
  <si>
    <t>export of service:</t>
  </si>
  <si>
    <t>Amount received as pure agent:</t>
  </si>
  <si>
    <t xml:space="preserve">Abatement amount claimed:               </t>
  </si>
  <si>
    <t>Taxable value =(a+b) - (c+d):</t>
  </si>
  <si>
    <t xml:space="preserve">(e) </t>
  </si>
  <si>
    <t>(f)</t>
  </si>
  <si>
    <t xml:space="preserve">Service tax rate wise break-up of taxable value =(e) </t>
  </si>
  <si>
    <t>Taxable Rate</t>
  </si>
  <si>
    <t>Tax Rate %</t>
  </si>
  <si>
    <t>Education Cess Rate %</t>
  </si>
  <si>
    <t>SHEC Rate %</t>
  </si>
  <si>
    <t>Taxable Value</t>
  </si>
  <si>
    <t>(g)</t>
  </si>
  <si>
    <t>Service tax payable:</t>
  </si>
  <si>
    <t xml:space="preserve">Education cess payable: </t>
  </si>
  <si>
    <t>Secondary and higher education cess payable:</t>
  </si>
  <si>
    <t>(h)</t>
  </si>
  <si>
    <t>(I)</t>
  </si>
  <si>
    <t xml:space="preserve">S.No. </t>
  </si>
  <si>
    <t>CALCULATIONS SHEET - UNDER VCES SCHEME</t>
  </si>
  <si>
    <t>SERVICE PROVIDER</t>
  </si>
  <si>
    <t>B1</t>
  </si>
  <si>
    <t>Jul./Oct.</t>
  </si>
  <si>
    <t xml:space="preserve"> Aug./Nov.</t>
  </si>
  <si>
    <t xml:space="preserve"> Sep./Dec.</t>
  </si>
  <si>
    <t xml:space="preserve"> Total</t>
  </si>
  <si>
    <t>Month</t>
  </si>
  <si>
    <t>(5)</t>
  </si>
  <si>
    <t>(4)</t>
  </si>
  <si>
    <t>(3)</t>
  </si>
  <si>
    <t>(2)</t>
  </si>
  <si>
    <t>B1.1</t>
  </si>
  <si>
    <t xml:space="preserve">Gross amount (excluding amounts received in advance, amount taxable on receipt basis, for which bills/invoices/challans or any other document may not have been issued) for which  bills/invoices/challans or any other document are issued relating to service provided or to be provided (including export of service and exempted service) </t>
  </si>
  <si>
    <t>B1.2</t>
  </si>
  <si>
    <t xml:space="preserve">Amounts received in advance for services for which bills/invoices/challans or any other document have not been issued </t>
  </si>
  <si>
    <t>B1.3</t>
  </si>
  <si>
    <t xml:space="preserve">Amount taxable on receipt basis under third proviso to Rule 6(1) of Service Tax Rules, 1994 for which bills/invoices/challans or any other document have not been issued </t>
  </si>
  <si>
    <t>B1.4</t>
  </si>
  <si>
    <t xml:space="preserve">Amount taxable for service provided for which bills/invoices/challans or any other document have not been issued </t>
  </si>
  <si>
    <t>B1.5</t>
  </si>
  <si>
    <t>Money equivalent of other considerations charged, if any, in a form other than money</t>
  </si>
  <si>
    <t>B1.6</t>
  </si>
  <si>
    <t xml:space="preserve">Amount on which service tax is payable under partial reverse charge </t>
  </si>
  <si>
    <t>Gross Total Amount B1.7= (B1.1+B1.2+B1.3+B1.4+B1.5+B1.6)</t>
  </si>
  <si>
    <t>B1.7</t>
  </si>
  <si>
    <t>B1.8</t>
  </si>
  <si>
    <t xml:space="preserve">Amount charged against export of service provided or to be provided </t>
  </si>
  <si>
    <t>B1.9</t>
  </si>
  <si>
    <t xml:space="preserve">Amount charged for exempted service provided or to be provided (other than export of service given at B1.8 above) </t>
  </si>
  <si>
    <t>B1.10</t>
  </si>
  <si>
    <t xml:space="preserve">Amount charged as pure agent </t>
  </si>
  <si>
    <t>B1.11</t>
  </si>
  <si>
    <t xml:space="preserve">Amount claimed abatement </t>
  </si>
  <si>
    <t>B1.12</t>
  </si>
  <si>
    <t xml:space="preserve">Any other amount claimed as deduction please specify </t>
  </si>
  <si>
    <t>B1.13</t>
  </si>
  <si>
    <t xml:space="preserve">Total Amount Claimed As Deduction  B1.13= (B1.8+B1.9+B1.10+B1.11+B1.12) </t>
  </si>
  <si>
    <t>B1.14</t>
  </si>
  <si>
    <t xml:space="preserve">NET TAXABLE VALUE (B1.7-B1.13) </t>
  </si>
  <si>
    <t xml:space="preserve">Service tax rate wise break-up of  NET TAXABLE VALUE (B1.14) =Advalorem Rate </t>
  </si>
  <si>
    <t>B1.15</t>
  </si>
  <si>
    <t xml:space="preserve">July/ Oct. </t>
  </si>
  <si>
    <t xml:space="preserve">Aug./ Nov. </t>
  </si>
  <si>
    <t xml:space="preserve">Sept./ Dec. </t>
  </si>
  <si>
    <t>B1.16</t>
  </si>
  <si>
    <t>Specific Rate (applicable as per Rule 6 of ST Rules)</t>
  </si>
  <si>
    <t>B1.17</t>
  </si>
  <si>
    <t xml:space="preserve">Service tax payable </t>
  </si>
  <si>
    <t xml:space="preserve">Less: R&amp;D Cess Payable </t>
  </si>
  <si>
    <t xml:space="preserve">Net Service Tax Payable </t>
  </si>
  <si>
    <t>B1.18</t>
  </si>
  <si>
    <t>B1.19</t>
  </si>
  <si>
    <t>B1.20</t>
  </si>
  <si>
    <t xml:space="preserve">Education Cess Payable </t>
  </si>
  <si>
    <t xml:space="preserve">Secondary and higher education cess payable </t>
  </si>
  <si>
    <t>B1.21</t>
  </si>
  <si>
    <t>Against service provided:</t>
  </si>
  <si>
    <t>In advance for service to be provided:</t>
  </si>
  <si>
    <t>Money equivalent of considerations received in  form other than money:</t>
  </si>
  <si>
    <t>VALUE OF TAXABLE SERVICE, SERVICE TAX PAYABLE AND  GROSS AMOUNT CHARGED - JULY 2012 TO SEPTEMBER 2012</t>
  </si>
  <si>
    <t>VALUE OF TAXABLE SERVICE, SERVICE TAX PAYABLE AND  GROSS AMOUNT CHARGED - OCTOBER 2012 TO DECEMBER 2012</t>
  </si>
  <si>
    <t>SERVICE TAX</t>
  </si>
  <si>
    <t>PERIOD</t>
  </si>
  <si>
    <t>FROM</t>
  </si>
  <si>
    <t>TO</t>
  </si>
  <si>
    <t>TAXABLE SERVICE VALUE</t>
  </si>
  <si>
    <t>GRAND TOTAL</t>
  </si>
  <si>
    <t>TOTAL ST PAYABLE</t>
  </si>
  <si>
    <t>E.CESS 2%</t>
  </si>
  <si>
    <t>S&amp;HE.CESS 2%</t>
  </si>
  <si>
    <t>SUMMARY OF SERVICE TAX PAYABLE</t>
  </si>
  <si>
    <t>NAME OF THE CLIENT</t>
  </si>
  <si>
    <t>ADDRESS</t>
  </si>
  <si>
    <t>VALUE OF TAXABLE SERVICE, SERVICE TAX PAYABLE AND  GROSS AMOUNT CHARGED - PERIOD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</si>
</sst>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0" borderId="0" xfId="0" applyNumberForma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quotePrefix="1" applyNumberFormat="1" applyFont="1" applyBorder="1" applyAlignment="1">
      <alignment vertical="center"/>
    </xf>
    <xf numFmtId="164" fontId="0" fillId="0" borderId="0" xfId="1" applyNumberFormat="1" applyFont="1" applyAlignment="1"/>
    <xf numFmtId="164" fontId="0" fillId="0" borderId="1" xfId="1" applyNumberFormat="1" applyFont="1" applyBorder="1" applyAlignment="1"/>
    <xf numFmtId="0" fontId="0" fillId="0" borderId="1" xfId="0" applyBorder="1" applyAlignment="1">
      <alignment vertical="top"/>
    </xf>
    <xf numFmtId="164" fontId="0" fillId="0" borderId="1" xfId="1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top"/>
    </xf>
    <xf numFmtId="164" fontId="0" fillId="0" borderId="1" xfId="1" applyNumberFormat="1" applyFont="1" applyBorder="1" applyAlignment="1">
      <alignment vertical="top"/>
    </xf>
    <xf numFmtId="0" fontId="3" fillId="0" borderId="1" xfId="0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/>
    <xf numFmtId="43" fontId="0" fillId="0" borderId="0" xfId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4" fillId="0" borderId="0" xfId="0" applyFont="1"/>
    <xf numFmtId="17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64" fontId="3" fillId="0" borderId="1" xfId="1" quotePrefix="1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164" fontId="0" fillId="0" borderId="0" xfId="1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/>
    </xf>
    <xf numFmtId="0" fontId="0" fillId="0" borderId="3" xfId="0" applyNumberFormat="1" applyBorder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64" fontId="3" fillId="0" borderId="2" xfId="1" quotePrefix="1" applyNumberFormat="1" applyFont="1" applyBorder="1" applyAlignment="1">
      <alignment horizontal="center" vertical="top" wrapText="1"/>
    </xf>
    <xf numFmtId="164" fontId="3" fillId="0" borderId="3" xfId="1" quotePrefix="1" applyNumberFormat="1" applyFont="1" applyBorder="1" applyAlignment="1">
      <alignment horizontal="center" vertical="top" wrapText="1"/>
    </xf>
    <xf numFmtId="164" fontId="3" fillId="0" borderId="4" xfId="1" quotePrefix="1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2" xfId="1" quotePrefix="1" applyNumberFormat="1" applyFont="1" applyBorder="1" applyAlignment="1">
      <alignment horizontal="center" vertical="center" wrapText="1"/>
    </xf>
    <xf numFmtId="164" fontId="3" fillId="0" borderId="3" xfId="1" quotePrefix="1" applyNumberFormat="1" applyFont="1" applyBorder="1" applyAlignment="1">
      <alignment horizontal="center" vertical="center" wrapText="1"/>
    </xf>
    <xf numFmtId="164" fontId="3" fillId="0" borderId="4" xfId="1" quotePrefix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4"/>
  <sheetViews>
    <sheetView tabSelected="1" zoomScaleSheetLayoutView="100" workbookViewId="0">
      <selection sqref="A1:A2"/>
    </sheetView>
  </sheetViews>
  <sheetFormatPr defaultRowHeight="21" customHeight="1"/>
  <cols>
    <col min="1" max="1" width="5.5" style="2" customWidth="1"/>
    <col min="2" max="4" width="13.25" style="3" customWidth="1"/>
    <col min="5" max="11" width="13.25" style="4" customWidth="1"/>
    <col min="12" max="18" width="14.5" style="4" customWidth="1"/>
    <col min="19" max="16384" width="9" style="4"/>
  </cols>
  <sheetData>
    <row r="1" spans="1:11" ht="21" customHeight="1">
      <c r="A1" s="31" t="s">
        <v>111</v>
      </c>
    </row>
    <row r="2" spans="1:11" ht="21" customHeight="1">
      <c r="A2" s="31" t="s">
        <v>112</v>
      </c>
    </row>
    <row r="3" spans="1:11" ht="21" customHeight="1">
      <c r="A3" s="31"/>
    </row>
    <row r="4" spans="1:11" ht="21" customHeight="1">
      <c r="A4" s="13" t="s">
        <v>39</v>
      </c>
    </row>
    <row r="5" spans="1:11" ht="21" customHeight="1">
      <c r="A5" s="13" t="s">
        <v>113</v>
      </c>
    </row>
    <row r="7" spans="1:11" s="16" customFormat="1" ht="21" customHeight="1">
      <c r="A7" s="14" t="s">
        <v>38</v>
      </c>
      <c r="B7" s="44" t="s">
        <v>7</v>
      </c>
      <c r="C7" s="45"/>
      <c r="D7" s="46"/>
      <c r="E7" s="15" t="s">
        <v>0</v>
      </c>
      <c r="F7" s="15" t="s">
        <v>1</v>
      </c>
      <c r="G7" s="15" t="s">
        <v>2</v>
      </c>
      <c r="H7" s="15" t="s">
        <v>3</v>
      </c>
      <c r="I7" s="15" t="s">
        <v>4</v>
      </c>
      <c r="J7" s="15" t="s">
        <v>5</v>
      </c>
      <c r="K7" s="15" t="s">
        <v>6</v>
      </c>
    </row>
    <row r="8" spans="1:11" s="16" customFormat="1" ht="21" customHeight="1">
      <c r="A8" s="17" t="s">
        <v>13</v>
      </c>
      <c r="B8" s="44" t="s">
        <v>14</v>
      </c>
      <c r="C8" s="45"/>
      <c r="D8" s="45"/>
      <c r="E8" s="45"/>
      <c r="F8" s="45"/>
      <c r="G8" s="45"/>
      <c r="H8" s="45"/>
      <c r="I8" s="45"/>
      <c r="J8" s="45"/>
      <c r="K8" s="46"/>
    </row>
    <row r="9" spans="1:11" ht="21" customHeight="1">
      <c r="A9" s="5" t="s">
        <v>12</v>
      </c>
      <c r="B9" s="44" t="s">
        <v>8</v>
      </c>
      <c r="C9" s="45"/>
      <c r="D9" s="46"/>
      <c r="E9" s="21"/>
      <c r="F9" s="21"/>
      <c r="G9" s="21"/>
      <c r="H9" s="21"/>
      <c r="I9" s="21"/>
      <c r="J9" s="21"/>
      <c r="K9" s="21">
        <f>SUM(E9:J9)</f>
        <v>0</v>
      </c>
    </row>
    <row r="10" spans="1:11" ht="21" customHeight="1">
      <c r="A10" s="5" t="s">
        <v>9</v>
      </c>
      <c r="B10" s="47" t="s">
        <v>96</v>
      </c>
      <c r="C10" s="48"/>
      <c r="D10" s="49"/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f t="shared" ref="K10:K17" si="0">SUM(E10:J10)</f>
        <v>0</v>
      </c>
    </row>
    <row r="11" spans="1:11" ht="21" customHeight="1">
      <c r="A11" s="5" t="s">
        <v>10</v>
      </c>
      <c r="B11" s="47" t="s">
        <v>97</v>
      </c>
      <c r="C11" s="48"/>
      <c r="D11" s="49"/>
      <c r="E11" s="21"/>
      <c r="F11" s="21"/>
      <c r="G11" s="21"/>
      <c r="H11" s="21"/>
      <c r="I11" s="21"/>
      <c r="J11" s="21"/>
      <c r="K11" s="21">
        <f t="shared" si="0"/>
        <v>0</v>
      </c>
    </row>
    <row r="12" spans="1:11" ht="26.25" customHeight="1">
      <c r="A12" s="5" t="s">
        <v>11</v>
      </c>
      <c r="B12" s="47" t="s">
        <v>98</v>
      </c>
      <c r="C12" s="48"/>
      <c r="D12" s="49"/>
      <c r="E12" s="21"/>
      <c r="F12" s="21"/>
      <c r="G12" s="21"/>
      <c r="H12" s="21"/>
      <c r="I12" s="21"/>
      <c r="J12" s="21"/>
      <c r="K12" s="21">
        <f t="shared" si="0"/>
        <v>0</v>
      </c>
    </row>
    <row r="13" spans="1:11" ht="31.5" customHeight="1">
      <c r="A13" s="5" t="s">
        <v>15</v>
      </c>
      <c r="B13" s="47" t="s">
        <v>16</v>
      </c>
      <c r="C13" s="48"/>
      <c r="D13" s="49"/>
      <c r="E13" s="21"/>
      <c r="F13" s="21"/>
      <c r="G13" s="21"/>
      <c r="H13" s="21"/>
      <c r="I13" s="21"/>
      <c r="J13" s="21"/>
      <c r="K13" s="21">
        <f t="shared" si="0"/>
        <v>0</v>
      </c>
    </row>
    <row r="14" spans="1:11" ht="21" customHeight="1">
      <c r="A14" s="5" t="s">
        <v>9</v>
      </c>
      <c r="B14" s="51" t="s">
        <v>19</v>
      </c>
      <c r="C14" s="52"/>
      <c r="D14" s="53"/>
      <c r="E14" s="21"/>
      <c r="F14" s="21"/>
      <c r="G14" s="21"/>
      <c r="H14" s="21"/>
      <c r="I14" s="21"/>
      <c r="J14" s="21"/>
      <c r="K14" s="21">
        <f t="shared" si="0"/>
        <v>0</v>
      </c>
    </row>
    <row r="15" spans="1:11" ht="21" customHeight="1">
      <c r="A15" s="5" t="s">
        <v>10</v>
      </c>
      <c r="B15" s="51" t="s">
        <v>20</v>
      </c>
      <c r="C15" s="52"/>
      <c r="D15" s="53"/>
      <c r="E15" s="21"/>
      <c r="F15" s="21"/>
      <c r="G15" s="21"/>
      <c r="H15" s="21"/>
      <c r="I15" s="21"/>
      <c r="J15" s="21"/>
      <c r="K15" s="21">
        <f t="shared" si="0"/>
        <v>0</v>
      </c>
    </row>
    <row r="16" spans="1:11" ht="21" customHeight="1">
      <c r="A16" s="5" t="s">
        <v>17</v>
      </c>
      <c r="B16" s="51" t="s">
        <v>21</v>
      </c>
      <c r="C16" s="52"/>
      <c r="D16" s="53"/>
      <c r="E16" s="21"/>
      <c r="F16" s="21"/>
      <c r="G16" s="21"/>
      <c r="H16" s="21"/>
      <c r="I16" s="21"/>
      <c r="J16" s="21"/>
      <c r="K16" s="21">
        <f t="shared" si="0"/>
        <v>0</v>
      </c>
    </row>
    <row r="17" spans="1:18" ht="21" customHeight="1">
      <c r="A17" s="5" t="s">
        <v>18</v>
      </c>
      <c r="B17" s="51" t="s">
        <v>22</v>
      </c>
      <c r="C17" s="52"/>
      <c r="D17" s="53"/>
      <c r="E17" s="21"/>
      <c r="F17" s="21"/>
      <c r="G17" s="21"/>
      <c r="H17" s="21"/>
      <c r="I17" s="21"/>
      <c r="J17" s="21"/>
      <c r="K17" s="21">
        <f t="shared" si="0"/>
        <v>0</v>
      </c>
    </row>
    <row r="18" spans="1:18" ht="21" customHeight="1">
      <c r="A18" s="5" t="s">
        <v>24</v>
      </c>
      <c r="B18" s="47" t="s">
        <v>23</v>
      </c>
      <c r="C18" s="48"/>
      <c r="D18" s="49"/>
      <c r="E18" s="21">
        <f>+E10+E11+E12-E14-E15-E16-E17</f>
        <v>0</v>
      </c>
      <c r="F18" s="21">
        <f t="shared" ref="F18:K18" si="1">+F10+F11+F12-F14-F15-F16-F17</f>
        <v>0</v>
      </c>
      <c r="G18" s="21">
        <f t="shared" si="1"/>
        <v>0</v>
      </c>
      <c r="H18" s="21">
        <f t="shared" si="1"/>
        <v>0</v>
      </c>
      <c r="I18" s="21">
        <f t="shared" si="1"/>
        <v>0</v>
      </c>
      <c r="J18" s="21">
        <f t="shared" si="1"/>
        <v>0</v>
      </c>
      <c r="K18" s="21">
        <f t="shared" si="1"/>
        <v>0</v>
      </c>
    </row>
    <row r="19" spans="1:18" ht="21" customHeight="1">
      <c r="A19" s="7" t="s">
        <v>25</v>
      </c>
      <c r="B19" s="50" t="s">
        <v>26</v>
      </c>
      <c r="C19" s="50"/>
      <c r="D19" s="50"/>
      <c r="E19" s="50"/>
      <c r="F19" s="50"/>
      <c r="G19" s="50"/>
      <c r="H19" s="50"/>
      <c r="I19" s="50"/>
      <c r="J19" s="50"/>
      <c r="K19" s="50"/>
    </row>
    <row r="20" spans="1:18" ht="21" customHeight="1">
      <c r="A20" s="5"/>
      <c r="B20" s="8" t="s">
        <v>27</v>
      </c>
      <c r="C20" s="8" t="s">
        <v>27</v>
      </c>
      <c r="D20" s="8" t="s">
        <v>27</v>
      </c>
      <c r="E20" s="6" t="s">
        <v>31</v>
      </c>
      <c r="F20" s="6" t="s">
        <v>31</v>
      </c>
      <c r="G20" s="6" t="s">
        <v>31</v>
      </c>
      <c r="H20" s="6" t="s">
        <v>31</v>
      </c>
      <c r="I20" s="6" t="s">
        <v>31</v>
      </c>
      <c r="J20" s="6" t="s">
        <v>31</v>
      </c>
      <c r="K20" s="6" t="s">
        <v>31</v>
      </c>
    </row>
    <row r="21" spans="1:18" s="12" customFormat="1" ht="25.5">
      <c r="A21" s="9"/>
      <c r="B21" s="10" t="s">
        <v>28</v>
      </c>
      <c r="C21" s="10" t="s">
        <v>29</v>
      </c>
      <c r="D21" s="10" t="s">
        <v>30</v>
      </c>
      <c r="E21" s="11" t="s">
        <v>0</v>
      </c>
      <c r="F21" s="11" t="s">
        <v>1</v>
      </c>
      <c r="G21" s="11" t="s">
        <v>2</v>
      </c>
      <c r="H21" s="11" t="s">
        <v>3</v>
      </c>
      <c r="I21" s="11" t="s">
        <v>4</v>
      </c>
      <c r="J21" s="11" t="s">
        <v>5</v>
      </c>
      <c r="K21" s="11" t="s">
        <v>6</v>
      </c>
    </row>
    <row r="22" spans="1:18" s="12" customFormat="1" ht="18.75" customHeight="1">
      <c r="A22" s="9"/>
      <c r="B22" s="10">
        <v>10</v>
      </c>
      <c r="C22" s="10">
        <v>2</v>
      </c>
      <c r="D22" s="10">
        <v>1</v>
      </c>
      <c r="E22" s="11"/>
      <c r="F22" s="11"/>
      <c r="G22" s="11"/>
      <c r="H22" s="11"/>
      <c r="I22" s="27">
        <f>+I18</f>
        <v>0</v>
      </c>
      <c r="J22" s="27">
        <f>+J18</f>
        <v>0</v>
      </c>
      <c r="K22" s="21">
        <f t="shared" ref="K22:K25" si="2">SUM(E22:J22)</f>
        <v>0</v>
      </c>
    </row>
    <row r="23" spans="1:18" ht="18.75" customHeight="1">
      <c r="A23" s="5" t="s">
        <v>32</v>
      </c>
      <c r="B23" s="50" t="s">
        <v>33</v>
      </c>
      <c r="C23" s="50"/>
      <c r="D23" s="50"/>
      <c r="E23" s="22"/>
      <c r="F23" s="22"/>
      <c r="G23" s="22"/>
      <c r="H23" s="22"/>
      <c r="I23" s="22">
        <f>+I22*$B$22%</f>
        <v>0</v>
      </c>
      <c r="J23" s="22">
        <f>+J22*$B$22%</f>
        <v>0</v>
      </c>
      <c r="K23" s="21">
        <f t="shared" si="2"/>
        <v>0</v>
      </c>
    </row>
    <row r="24" spans="1:18" ht="21" customHeight="1">
      <c r="A24" s="5" t="s">
        <v>36</v>
      </c>
      <c r="B24" s="50" t="s">
        <v>34</v>
      </c>
      <c r="C24" s="50"/>
      <c r="D24" s="50"/>
      <c r="E24" s="22"/>
      <c r="F24" s="22"/>
      <c r="G24" s="22"/>
      <c r="H24" s="22"/>
      <c r="I24" s="22">
        <f>+I23*$C$22%</f>
        <v>0</v>
      </c>
      <c r="J24" s="22">
        <f>+J23*$C$22%</f>
        <v>0</v>
      </c>
      <c r="K24" s="21">
        <f t="shared" si="2"/>
        <v>0</v>
      </c>
    </row>
    <row r="25" spans="1:18" ht="21" customHeight="1">
      <c r="A25" s="5" t="s">
        <v>37</v>
      </c>
      <c r="B25" s="50" t="s">
        <v>35</v>
      </c>
      <c r="C25" s="50"/>
      <c r="D25" s="50"/>
      <c r="E25" s="22"/>
      <c r="F25" s="22"/>
      <c r="G25" s="22"/>
      <c r="H25" s="22"/>
      <c r="I25" s="22">
        <f>+I23*$D$22%</f>
        <v>0</v>
      </c>
      <c r="J25" s="22">
        <f>+J23*$D$22%</f>
        <v>0</v>
      </c>
      <c r="K25" s="21">
        <f t="shared" si="2"/>
        <v>0</v>
      </c>
    </row>
    <row r="26" spans="1:18" ht="21" customHeight="1">
      <c r="E26" s="28"/>
      <c r="F26" s="28"/>
      <c r="G26" s="28"/>
      <c r="H26" s="28"/>
      <c r="I26" s="28"/>
      <c r="J26" s="28"/>
      <c r="K26" s="28"/>
      <c r="L26" s="30"/>
      <c r="M26" s="28"/>
    </row>
    <row r="27" spans="1:18" ht="21" customHeight="1">
      <c r="L27" s="54" t="s">
        <v>110</v>
      </c>
      <c r="M27" s="54"/>
      <c r="N27" s="54"/>
      <c r="O27" s="54"/>
      <c r="P27" s="54"/>
      <c r="Q27" s="54"/>
      <c r="R27" s="54"/>
    </row>
    <row r="28" spans="1:18" ht="18.75" customHeight="1">
      <c r="L28" s="43" t="s">
        <v>102</v>
      </c>
      <c r="M28" s="43"/>
      <c r="N28" s="43" t="s">
        <v>105</v>
      </c>
      <c r="O28" s="43" t="s">
        <v>101</v>
      </c>
      <c r="P28" s="43" t="s">
        <v>108</v>
      </c>
      <c r="Q28" s="43" t="s">
        <v>109</v>
      </c>
      <c r="R28" s="43" t="s">
        <v>107</v>
      </c>
    </row>
    <row r="29" spans="1:18" ht="18.75" customHeight="1">
      <c r="L29" s="34" t="s">
        <v>103</v>
      </c>
      <c r="M29" s="15" t="s">
        <v>104</v>
      </c>
      <c r="N29" s="43"/>
      <c r="O29" s="43"/>
      <c r="P29" s="43"/>
      <c r="Q29" s="43"/>
      <c r="R29" s="43"/>
    </row>
    <row r="30" spans="1:18" ht="18.75" customHeight="1">
      <c r="L30" s="33">
        <v>40026</v>
      </c>
      <c r="M30" s="33">
        <v>40057</v>
      </c>
      <c r="N30" s="22"/>
      <c r="O30" s="21">
        <f>ROUND(N30*10%,0)</f>
        <v>0</v>
      </c>
      <c r="P30" s="21">
        <f>ROUND(O30*2%,0)</f>
        <v>0</v>
      </c>
      <c r="Q30" s="21">
        <f>ROUND(O30*1%,0)</f>
        <v>0</v>
      </c>
      <c r="R30" s="21">
        <f>SUM(O30:Q30)</f>
        <v>0</v>
      </c>
    </row>
    <row r="31" spans="1:18" ht="18.75" customHeight="1">
      <c r="L31" s="33">
        <v>40087</v>
      </c>
      <c r="M31" s="33">
        <v>40238</v>
      </c>
      <c r="N31" s="22"/>
      <c r="O31" s="21">
        <f>ROUND(N31*10%,0)</f>
        <v>0</v>
      </c>
      <c r="P31" s="21">
        <f>ROUND(O31*2%,0)</f>
        <v>0</v>
      </c>
      <c r="Q31" s="21">
        <f>ROUND(O31*1%,0)</f>
        <v>0</v>
      </c>
      <c r="R31" s="21">
        <f t="shared" ref="R31:R39" si="3">SUM(O31:Q31)</f>
        <v>0</v>
      </c>
    </row>
    <row r="32" spans="1:18" ht="18.75" customHeight="1">
      <c r="L32" s="33">
        <v>40269</v>
      </c>
      <c r="M32" s="33">
        <v>40422</v>
      </c>
      <c r="N32" s="22"/>
      <c r="O32" s="21">
        <f>ROUND(N32*10%,0)</f>
        <v>0</v>
      </c>
      <c r="P32" s="21">
        <f>ROUND(O32*2%,0)</f>
        <v>0</v>
      </c>
      <c r="Q32" s="21">
        <f>ROUND(O32*1%,0)</f>
        <v>0</v>
      </c>
      <c r="R32" s="21">
        <f t="shared" si="3"/>
        <v>0</v>
      </c>
    </row>
    <row r="33" spans="12:18" ht="18.75" customHeight="1">
      <c r="L33" s="33">
        <v>40452</v>
      </c>
      <c r="M33" s="33">
        <v>40603</v>
      </c>
      <c r="N33" s="22"/>
      <c r="O33" s="21">
        <f>ROUND(N33*10%,0)</f>
        <v>0</v>
      </c>
      <c r="P33" s="21">
        <f>ROUND(O33*2%,0)</f>
        <v>0</v>
      </c>
      <c r="Q33" s="21">
        <f>ROUND(O33*1%,0)</f>
        <v>0</v>
      </c>
      <c r="R33" s="21">
        <f t="shared" si="3"/>
        <v>0</v>
      </c>
    </row>
    <row r="34" spans="12:18" ht="18.75" customHeight="1">
      <c r="L34" s="33">
        <v>40634</v>
      </c>
      <c r="M34" s="33">
        <v>40787</v>
      </c>
      <c r="N34" s="22"/>
      <c r="O34" s="21">
        <f t="shared" ref="O34:O35" si="4">ROUND(N34*10%,0)</f>
        <v>0</v>
      </c>
      <c r="P34" s="21">
        <f t="shared" ref="P34:P38" si="5">ROUND(O34*2%,0)</f>
        <v>0</v>
      </c>
      <c r="Q34" s="21">
        <f t="shared" ref="Q34:Q38" si="6">ROUND(O34*1%,0)</f>
        <v>0</v>
      </c>
      <c r="R34" s="21">
        <f t="shared" si="3"/>
        <v>0</v>
      </c>
    </row>
    <row r="35" spans="12:18" ht="18.75" customHeight="1">
      <c r="L35" s="33">
        <v>40817</v>
      </c>
      <c r="M35" s="33">
        <v>40969</v>
      </c>
      <c r="N35" s="22"/>
      <c r="O35" s="21">
        <f t="shared" si="4"/>
        <v>0</v>
      </c>
      <c r="P35" s="21">
        <f t="shared" si="5"/>
        <v>0</v>
      </c>
      <c r="Q35" s="21">
        <f t="shared" si="6"/>
        <v>0</v>
      </c>
      <c r="R35" s="21">
        <f t="shared" si="3"/>
        <v>0</v>
      </c>
    </row>
    <row r="36" spans="12:18" ht="18.75" customHeight="1">
      <c r="L36" s="33">
        <v>41000</v>
      </c>
      <c r="M36" s="33">
        <v>41061</v>
      </c>
      <c r="N36" s="22"/>
      <c r="O36" s="21">
        <f>ROUND(N36*12%,0)</f>
        <v>0</v>
      </c>
      <c r="P36" s="21">
        <f t="shared" si="5"/>
        <v>0</v>
      </c>
      <c r="Q36" s="21">
        <f t="shared" si="6"/>
        <v>0</v>
      </c>
      <c r="R36" s="21">
        <f t="shared" si="3"/>
        <v>0</v>
      </c>
    </row>
    <row r="37" spans="12:18" ht="18.75" customHeight="1">
      <c r="L37" s="33">
        <v>41091</v>
      </c>
      <c r="M37" s="33">
        <v>41153</v>
      </c>
      <c r="N37" s="21"/>
      <c r="O37" s="21">
        <f>ROUND(N37*12%,0)</f>
        <v>0</v>
      </c>
      <c r="P37" s="21">
        <f t="shared" si="5"/>
        <v>0</v>
      </c>
      <c r="Q37" s="21">
        <f t="shared" si="6"/>
        <v>0</v>
      </c>
      <c r="R37" s="21">
        <f t="shared" si="3"/>
        <v>0</v>
      </c>
    </row>
    <row r="38" spans="12:18" ht="18.75" customHeight="1">
      <c r="L38" s="33">
        <v>41183</v>
      </c>
      <c r="M38" s="33">
        <v>41244</v>
      </c>
      <c r="N38" s="21"/>
      <c r="O38" s="21">
        <f>ROUND(N38*12%,0)</f>
        <v>0</v>
      </c>
      <c r="P38" s="21">
        <f t="shared" si="5"/>
        <v>0</v>
      </c>
      <c r="Q38" s="21">
        <f t="shared" si="6"/>
        <v>0</v>
      </c>
      <c r="R38" s="21">
        <f t="shared" si="3"/>
        <v>0</v>
      </c>
    </row>
    <row r="39" spans="12:18" ht="18.75" customHeight="1">
      <c r="L39" s="43" t="s">
        <v>106</v>
      </c>
      <c r="M39" s="43"/>
      <c r="N39" s="35">
        <f>SUM(N30:N38)</f>
        <v>0</v>
      </c>
      <c r="O39" s="35">
        <f t="shared" ref="O39:Q39" si="7">SUM(O30:O38)</f>
        <v>0</v>
      </c>
      <c r="P39" s="35">
        <f t="shared" si="7"/>
        <v>0</v>
      </c>
      <c r="Q39" s="35">
        <f t="shared" si="7"/>
        <v>0</v>
      </c>
      <c r="R39" s="35">
        <f t="shared" si="3"/>
        <v>0</v>
      </c>
    </row>
    <row r="41" spans="12:18" ht="21" customHeight="1">
      <c r="R41" s="21">
        <v>1300000</v>
      </c>
    </row>
    <row r="42" spans="12:18" ht="21" customHeight="1">
      <c r="R42" s="42">
        <f>+R41/10.3*10</f>
        <v>1262135.9223300968</v>
      </c>
    </row>
    <row r="43" spans="12:18" ht="21" customHeight="1">
      <c r="R43" s="42">
        <f>+R42*2%</f>
        <v>25242.718446601939</v>
      </c>
    </row>
    <row r="44" spans="12:18" ht="21" customHeight="1">
      <c r="R44" s="42">
        <f>+R42*1%</f>
        <v>12621.359223300969</v>
      </c>
    </row>
  </sheetData>
  <mergeCells count="24">
    <mergeCell ref="L27:R27"/>
    <mergeCell ref="L28:M28"/>
    <mergeCell ref="N28:N29"/>
    <mergeCell ref="O28:O29"/>
    <mergeCell ref="P28:P29"/>
    <mergeCell ref="Q28:Q29"/>
    <mergeCell ref="L39:M39"/>
    <mergeCell ref="R28:R29"/>
    <mergeCell ref="B7:D7"/>
    <mergeCell ref="B9:D9"/>
    <mergeCell ref="B10:D10"/>
    <mergeCell ref="B11:D11"/>
    <mergeCell ref="B12:D12"/>
    <mergeCell ref="B25:D25"/>
    <mergeCell ref="B19:K19"/>
    <mergeCell ref="B8:K8"/>
    <mergeCell ref="B23:D23"/>
    <mergeCell ref="B24:D24"/>
    <mergeCell ref="B13:D13"/>
    <mergeCell ref="B14:D14"/>
    <mergeCell ref="B15:D15"/>
    <mergeCell ref="B16:D16"/>
    <mergeCell ref="B17:D17"/>
    <mergeCell ref="B18:D18"/>
  </mergeCells>
  <printOptions horizontalCentered="1" verticalCentered="1"/>
  <pageMargins left="0.45" right="0.43" top="0.35" bottom="1.86" header="0.3" footer="0.3"/>
  <pageSetup paperSize="9" scale="76" orientation="landscape" r:id="rId1"/>
  <rowBreaks count="1" manualBreakCount="1">
    <brk id="38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1"/>
  <sheetViews>
    <sheetView topLeftCell="A75" zoomScaleSheetLayoutView="100" workbookViewId="0">
      <selection activeCell="E81" sqref="E81"/>
    </sheetView>
  </sheetViews>
  <sheetFormatPr defaultRowHeight="12.75"/>
  <cols>
    <col min="1" max="1" width="5.375" customWidth="1"/>
    <col min="2" max="3" width="16.75" style="3" customWidth="1"/>
    <col min="4" max="4" width="18.875" style="3" customWidth="1"/>
    <col min="5" max="5" width="13.5" customWidth="1"/>
    <col min="6" max="7" width="13.625" customWidth="1"/>
    <col min="8" max="8" width="12.375" customWidth="1"/>
  </cols>
  <sheetData>
    <row r="1" spans="1:8" ht="15">
      <c r="A1" s="31" t="s">
        <v>111</v>
      </c>
    </row>
    <row r="2" spans="1:8" ht="15">
      <c r="A2" s="31" t="s">
        <v>112</v>
      </c>
    </row>
    <row r="3" spans="1:8" ht="15">
      <c r="A3" s="32"/>
    </row>
    <row r="4" spans="1:8">
      <c r="A4" s="13" t="s">
        <v>39</v>
      </c>
    </row>
    <row r="5" spans="1:8">
      <c r="A5" s="13"/>
    </row>
    <row r="6" spans="1:8">
      <c r="A6" s="13" t="s">
        <v>99</v>
      </c>
    </row>
    <row r="8" spans="1:8" ht="16.5" customHeight="1">
      <c r="A8" s="20" t="s">
        <v>41</v>
      </c>
      <c r="B8" s="59" t="s">
        <v>40</v>
      </c>
      <c r="C8" s="59"/>
      <c r="D8" s="59"/>
      <c r="E8" s="59"/>
      <c r="F8" s="59"/>
      <c r="G8" s="59"/>
      <c r="H8" s="59"/>
    </row>
    <row r="9" spans="1:8" ht="16.5" customHeight="1">
      <c r="A9" s="20"/>
      <c r="B9" s="60" t="s">
        <v>46</v>
      </c>
      <c r="C9" s="61"/>
      <c r="D9" s="62"/>
      <c r="E9" s="39" t="s">
        <v>42</v>
      </c>
      <c r="F9" s="39" t="s">
        <v>43</v>
      </c>
      <c r="G9" s="39" t="s">
        <v>44</v>
      </c>
      <c r="H9" s="39" t="s">
        <v>45</v>
      </c>
    </row>
    <row r="10" spans="1:8" s="18" customFormat="1" ht="16.5" customHeight="1">
      <c r="A10" s="24"/>
      <c r="B10" s="63" t="s">
        <v>13</v>
      </c>
      <c r="C10" s="64"/>
      <c r="D10" s="65"/>
      <c r="E10" s="40" t="s">
        <v>50</v>
      </c>
      <c r="F10" s="40" t="s">
        <v>49</v>
      </c>
      <c r="G10" s="40" t="s">
        <v>48</v>
      </c>
      <c r="H10" s="40" t="s">
        <v>47</v>
      </c>
    </row>
    <row r="11" spans="1:8" ht="83.25" customHeight="1">
      <c r="A11" s="20" t="s">
        <v>51</v>
      </c>
      <c r="B11" s="55" t="s">
        <v>52</v>
      </c>
      <c r="C11" s="56"/>
      <c r="D11" s="57"/>
      <c r="E11" s="23">
        <v>0</v>
      </c>
      <c r="F11" s="23">
        <v>0</v>
      </c>
      <c r="G11" s="23">
        <v>0</v>
      </c>
      <c r="H11" s="23">
        <f>SUM(E11:G11)</f>
        <v>0</v>
      </c>
    </row>
    <row r="12" spans="1:8" ht="41.25" customHeight="1">
      <c r="A12" s="20" t="s">
        <v>53</v>
      </c>
      <c r="B12" s="55" t="s">
        <v>54</v>
      </c>
      <c r="C12" s="56"/>
      <c r="D12" s="57"/>
      <c r="E12" s="23"/>
      <c r="F12" s="23"/>
      <c r="G12" s="23"/>
      <c r="H12" s="23">
        <f t="shared" ref="H12:H22" si="0">SUM(E12:G12)</f>
        <v>0</v>
      </c>
    </row>
    <row r="13" spans="1:8" ht="49.5" customHeight="1">
      <c r="A13" s="20" t="s">
        <v>55</v>
      </c>
      <c r="B13" s="55" t="s">
        <v>56</v>
      </c>
      <c r="C13" s="56"/>
      <c r="D13" s="57"/>
      <c r="E13" s="23"/>
      <c r="F13" s="23"/>
      <c r="G13" s="23"/>
      <c r="H13" s="23">
        <f t="shared" si="0"/>
        <v>0</v>
      </c>
    </row>
    <row r="14" spans="1:8" ht="42" customHeight="1">
      <c r="A14" s="20" t="s">
        <v>57</v>
      </c>
      <c r="B14" s="55" t="s">
        <v>58</v>
      </c>
      <c r="C14" s="56"/>
      <c r="D14" s="57"/>
      <c r="E14" s="23"/>
      <c r="F14" s="23"/>
      <c r="G14" s="23"/>
      <c r="H14" s="23">
        <f t="shared" si="0"/>
        <v>0</v>
      </c>
    </row>
    <row r="15" spans="1:8" ht="29.25" customHeight="1">
      <c r="A15" s="20" t="s">
        <v>59</v>
      </c>
      <c r="B15" s="55" t="s">
        <v>60</v>
      </c>
      <c r="C15" s="56"/>
      <c r="D15" s="57"/>
      <c r="E15" s="23"/>
      <c r="F15" s="23"/>
      <c r="G15" s="23"/>
      <c r="H15" s="23">
        <f t="shared" si="0"/>
        <v>0</v>
      </c>
    </row>
    <row r="16" spans="1:8" ht="30" customHeight="1">
      <c r="A16" s="20" t="s">
        <v>61</v>
      </c>
      <c r="B16" s="55" t="s">
        <v>62</v>
      </c>
      <c r="C16" s="56"/>
      <c r="D16" s="57"/>
      <c r="E16" s="23"/>
      <c r="F16" s="23"/>
      <c r="G16" s="23"/>
      <c r="H16" s="23">
        <f t="shared" si="0"/>
        <v>0</v>
      </c>
    </row>
    <row r="17" spans="1:8" ht="25.5" customHeight="1">
      <c r="A17" s="20" t="s">
        <v>64</v>
      </c>
      <c r="B17" s="55" t="s">
        <v>63</v>
      </c>
      <c r="C17" s="56"/>
      <c r="D17" s="57"/>
      <c r="E17" s="23">
        <f>SUM(E11:E16)</f>
        <v>0</v>
      </c>
      <c r="F17" s="23">
        <f>SUM(F11:F16)</f>
        <v>0</v>
      </c>
      <c r="G17" s="23">
        <f>SUM(G11:G16)</f>
        <v>0</v>
      </c>
      <c r="H17" s="23">
        <f t="shared" si="0"/>
        <v>0</v>
      </c>
    </row>
    <row r="18" spans="1:8" ht="31.5" customHeight="1">
      <c r="A18" s="20" t="s">
        <v>65</v>
      </c>
      <c r="B18" s="55" t="s">
        <v>66</v>
      </c>
      <c r="C18" s="56"/>
      <c r="D18" s="57"/>
      <c r="E18" s="24"/>
      <c r="F18" s="24"/>
      <c r="G18" s="24"/>
      <c r="H18" s="23">
        <f t="shared" si="0"/>
        <v>0</v>
      </c>
    </row>
    <row r="19" spans="1:8" ht="38.25" customHeight="1">
      <c r="A19" s="20" t="s">
        <v>67</v>
      </c>
      <c r="B19" s="55" t="s">
        <v>68</v>
      </c>
      <c r="C19" s="56"/>
      <c r="D19" s="57"/>
      <c r="E19" s="24"/>
      <c r="F19" s="24"/>
      <c r="G19" s="24"/>
      <c r="H19" s="23">
        <f t="shared" si="0"/>
        <v>0</v>
      </c>
    </row>
    <row r="20" spans="1:8" ht="24.75" customHeight="1">
      <c r="A20" s="20" t="s">
        <v>69</v>
      </c>
      <c r="B20" s="55" t="s">
        <v>70</v>
      </c>
      <c r="C20" s="56"/>
      <c r="D20" s="57"/>
      <c r="E20" s="24"/>
      <c r="F20" s="24"/>
      <c r="G20" s="24"/>
      <c r="H20" s="23">
        <f t="shared" si="0"/>
        <v>0</v>
      </c>
    </row>
    <row r="21" spans="1:8" ht="24.75" customHeight="1">
      <c r="A21" s="20" t="s">
        <v>71</v>
      </c>
      <c r="B21" s="55" t="s">
        <v>72</v>
      </c>
      <c r="C21" s="56"/>
      <c r="D21" s="57"/>
      <c r="E21" s="24"/>
      <c r="F21" s="24"/>
      <c r="G21" s="24"/>
      <c r="H21" s="23">
        <f t="shared" si="0"/>
        <v>0</v>
      </c>
    </row>
    <row r="22" spans="1:8" ht="24.75" customHeight="1">
      <c r="A22" s="20" t="s">
        <v>73</v>
      </c>
      <c r="B22" s="55" t="s">
        <v>74</v>
      </c>
      <c r="C22" s="56"/>
      <c r="D22" s="57"/>
      <c r="E22" s="24"/>
      <c r="F22" s="24"/>
      <c r="G22" s="24"/>
      <c r="H22" s="23">
        <f t="shared" si="0"/>
        <v>0</v>
      </c>
    </row>
    <row r="23" spans="1:8" ht="29.25" customHeight="1">
      <c r="A23" s="20" t="s">
        <v>75</v>
      </c>
      <c r="B23" s="55" t="s">
        <v>76</v>
      </c>
      <c r="C23" s="56"/>
      <c r="D23" s="57"/>
      <c r="E23" s="24">
        <f>SUM(E18:E22)</f>
        <v>0</v>
      </c>
      <c r="F23" s="24">
        <f>SUM(F18:F22)</f>
        <v>0</v>
      </c>
      <c r="G23" s="24">
        <f>SUM(G18:G22)</f>
        <v>0</v>
      </c>
      <c r="H23" s="24">
        <f>SUM(H18:H22)</f>
        <v>0</v>
      </c>
    </row>
    <row r="24" spans="1:8" ht="24.75" customHeight="1">
      <c r="A24" s="20" t="s">
        <v>77</v>
      </c>
      <c r="B24" s="55" t="s">
        <v>78</v>
      </c>
      <c r="C24" s="56"/>
      <c r="D24" s="57"/>
      <c r="E24" s="24">
        <f>+E17-E23</f>
        <v>0</v>
      </c>
      <c r="F24" s="24">
        <f>+F17-F23</f>
        <v>0</v>
      </c>
      <c r="G24" s="24">
        <f>+G17-G23</f>
        <v>0</v>
      </c>
      <c r="H24" s="24">
        <f>+H17-H23</f>
        <v>0</v>
      </c>
    </row>
    <row r="25" spans="1:8" ht="24.75" customHeight="1">
      <c r="A25" s="58" t="s">
        <v>80</v>
      </c>
      <c r="B25" s="55" t="s">
        <v>79</v>
      </c>
      <c r="C25" s="56"/>
      <c r="D25" s="56"/>
      <c r="E25" s="56"/>
      <c r="F25" s="56"/>
      <c r="G25" s="56"/>
      <c r="H25" s="57"/>
    </row>
    <row r="26" spans="1:8" ht="24.75" customHeight="1">
      <c r="A26" s="58"/>
      <c r="B26" s="36" t="s">
        <v>27</v>
      </c>
      <c r="C26" s="36" t="s">
        <v>27</v>
      </c>
      <c r="D26" s="36" t="s">
        <v>27</v>
      </c>
      <c r="E26" s="20" t="s">
        <v>31</v>
      </c>
      <c r="F26" s="20" t="s">
        <v>31</v>
      </c>
      <c r="G26" s="20" t="s">
        <v>31</v>
      </c>
      <c r="H26" s="20" t="s">
        <v>31</v>
      </c>
    </row>
    <row r="27" spans="1:8" ht="24.75" customHeight="1">
      <c r="A27" s="58"/>
      <c r="B27" s="37" t="s">
        <v>28</v>
      </c>
      <c r="C27" s="37" t="s">
        <v>29</v>
      </c>
      <c r="D27" s="37" t="s">
        <v>30</v>
      </c>
      <c r="E27" s="38" t="s">
        <v>81</v>
      </c>
      <c r="F27" s="38" t="s">
        <v>82</v>
      </c>
      <c r="G27" s="38" t="s">
        <v>83</v>
      </c>
      <c r="H27" s="38" t="s">
        <v>6</v>
      </c>
    </row>
    <row r="28" spans="1:8" ht="24.75" customHeight="1">
      <c r="A28" s="58"/>
      <c r="B28" s="37"/>
      <c r="C28" s="37"/>
      <c r="D28" s="37"/>
      <c r="E28" s="20"/>
      <c r="F28" s="20"/>
      <c r="G28" s="20"/>
      <c r="H28" s="20"/>
    </row>
    <row r="29" spans="1:8" ht="24.75" customHeight="1">
      <c r="A29" s="58" t="s">
        <v>84</v>
      </c>
      <c r="B29" s="55" t="s">
        <v>85</v>
      </c>
      <c r="C29" s="56"/>
      <c r="D29" s="56"/>
      <c r="E29" s="56"/>
      <c r="F29" s="56"/>
      <c r="G29" s="56"/>
      <c r="H29" s="57"/>
    </row>
    <row r="30" spans="1:8" ht="24.75" customHeight="1">
      <c r="A30" s="58"/>
      <c r="B30" s="36" t="s">
        <v>27</v>
      </c>
      <c r="C30" s="36" t="s">
        <v>27</v>
      </c>
      <c r="D30" s="36" t="s">
        <v>27</v>
      </c>
      <c r="E30" s="20" t="s">
        <v>31</v>
      </c>
      <c r="F30" s="20" t="s">
        <v>31</v>
      </c>
      <c r="G30" s="20" t="s">
        <v>31</v>
      </c>
      <c r="H30" s="20" t="s">
        <v>31</v>
      </c>
    </row>
    <row r="31" spans="1:8" ht="24.75" customHeight="1">
      <c r="A31" s="58"/>
      <c r="B31" s="37" t="s">
        <v>28</v>
      </c>
      <c r="C31" s="37" t="s">
        <v>29</v>
      </c>
      <c r="D31" s="37" t="s">
        <v>30</v>
      </c>
      <c r="E31" s="38" t="s">
        <v>81</v>
      </c>
      <c r="F31" s="38" t="s">
        <v>82</v>
      </c>
      <c r="G31" s="38" t="s">
        <v>83</v>
      </c>
      <c r="H31" s="38" t="s">
        <v>6</v>
      </c>
    </row>
    <row r="32" spans="1:8" ht="24.75" customHeight="1">
      <c r="A32" s="58"/>
      <c r="B32" s="37">
        <v>12</v>
      </c>
      <c r="C32" s="37">
        <v>2</v>
      </c>
      <c r="D32" s="37">
        <v>1</v>
      </c>
      <c r="E32" s="23">
        <f>+E24</f>
        <v>0</v>
      </c>
      <c r="F32" s="23">
        <f t="shared" ref="F32:G32" si="1">+F24</f>
        <v>0</v>
      </c>
      <c r="G32" s="23">
        <f t="shared" si="1"/>
        <v>0</v>
      </c>
      <c r="H32" s="23">
        <f>SUM(E32:G32)</f>
        <v>0</v>
      </c>
    </row>
    <row r="33" spans="1:8" ht="24.75" customHeight="1">
      <c r="A33" s="6" t="s">
        <v>86</v>
      </c>
      <c r="B33" s="50" t="s">
        <v>87</v>
      </c>
      <c r="C33" s="50"/>
      <c r="D33" s="50"/>
      <c r="E33" s="22">
        <f>+E32*$B$32%</f>
        <v>0</v>
      </c>
      <c r="F33" s="22">
        <f t="shared" ref="F33:G33" si="2">+F32*$B$32%</f>
        <v>0</v>
      </c>
      <c r="G33" s="22">
        <f t="shared" si="2"/>
        <v>0</v>
      </c>
      <c r="H33" s="22">
        <f>SUM(E33:G33)</f>
        <v>0</v>
      </c>
    </row>
    <row r="34" spans="1:8" ht="24.75" customHeight="1">
      <c r="A34" s="6" t="s">
        <v>90</v>
      </c>
      <c r="B34" s="50" t="s">
        <v>88</v>
      </c>
      <c r="C34" s="50"/>
      <c r="D34" s="50"/>
      <c r="E34" s="22">
        <v>0</v>
      </c>
      <c r="F34" s="22">
        <v>0</v>
      </c>
      <c r="G34" s="22">
        <v>0</v>
      </c>
      <c r="H34" s="22">
        <f t="shared" ref="H34:H37" si="3">SUM(E34:G34)</f>
        <v>0</v>
      </c>
    </row>
    <row r="35" spans="1:8" ht="24.75" customHeight="1">
      <c r="A35" s="6" t="s">
        <v>91</v>
      </c>
      <c r="B35" s="50" t="s">
        <v>89</v>
      </c>
      <c r="C35" s="50"/>
      <c r="D35" s="50"/>
      <c r="E35" s="22">
        <f>+E33-E34</f>
        <v>0</v>
      </c>
      <c r="F35" s="22">
        <f t="shared" ref="F35:G35" si="4">+F33-F34</f>
        <v>0</v>
      </c>
      <c r="G35" s="22">
        <f t="shared" si="4"/>
        <v>0</v>
      </c>
      <c r="H35" s="22">
        <f t="shared" si="3"/>
        <v>0</v>
      </c>
    </row>
    <row r="36" spans="1:8" ht="24.75" customHeight="1">
      <c r="A36" s="6" t="s">
        <v>92</v>
      </c>
      <c r="B36" s="50" t="s">
        <v>93</v>
      </c>
      <c r="C36" s="50"/>
      <c r="D36" s="50"/>
      <c r="E36" s="22">
        <f>+E35*$C$32%</f>
        <v>0</v>
      </c>
      <c r="F36" s="22">
        <f t="shared" ref="F36:G36" si="5">+F35*$C$32%</f>
        <v>0</v>
      </c>
      <c r="G36" s="22">
        <f t="shared" si="5"/>
        <v>0</v>
      </c>
      <c r="H36" s="22">
        <f t="shared" si="3"/>
        <v>0</v>
      </c>
    </row>
    <row r="37" spans="1:8" ht="24.75" customHeight="1">
      <c r="A37" s="6" t="s">
        <v>95</v>
      </c>
      <c r="B37" s="50" t="s">
        <v>94</v>
      </c>
      <c r="C37" s="50"/>
      <c r="D37" s="50"/>
      <c r="E37" s="22">
        <f>+E35*$D$32%</f>
        <v>0</v>
      </c>
      <c r="F37" s="22">
        <f t="shared" ref="F37:G37" si="6">+F35*$D$32%</f>
        <v>0</v>
      </c>
      <c r="G37" s="22">
        <f t="shared" si="6"/>
        <v>0</v>
      </c>
      <c r="H37" s="22">
        <f t="shared" si="3"/>
        <v>0</v>
      </c>
    </row>
    <row r="39" spans="1:8">
      <c r="A39" s="13"/>
    </row>
    <row r="40" spans="1:8">
      <c r="A40" s="13" t="str">
        <f>+A1</f>
        <v>NAME OF THE CLIENT</v>
      </c>
    </row>
    <row r="41" spans="1:8">
      <c r="A41" s="13" t="str">
        <f>+A2</f>
        <v>ADDRESS</v>
      </c>
    </row>
    <row r="43" spans="1:8">
      <c r="A43" s="13" t="str">
        <f>+A4</f>
        <v>CALCULATIONS SHEET - UNDER VCES SCHEME</v>
      </c>
    </row>
    <row r="45" spans="1:8">
      <c r="A45" s="13" t="s">
        <v>100</v>
      </c>
    </row>
    <row r="47" spans="1:8" ht="18" customHeight="1">
      <c r="A47" s="1" t="s">
        <v>41</v>
      </c>
      <c r="B47" s="75" t="s">
        <v>40</v>
      </c>
      <c r="C47" s="76"/>
      <c r="D47" s="76"/>
      <c r="E47" s="76"/>
      <c r="F47" s="76"/>
      <c r="G47" s="76"/>
      <c r="H47" s="77"/>
    </row>
    <row r="48" spans="1:8" ht="18" customHeight="1">
      <c r="A48" s="1"/>
      <c r="B48" s="66" t="s">
        <v>46</v>
      </c>
      <c r="C48" s="67"/>
      <c r="D48" s="68"/>
      <c r="E48" s="25" t="s">
        <v>42</v>
      </c>
      <c r="F48" s="25" t="s">
        <v>43</v>
      </c>
      <c r="G48" s="25" t="s">
        <v>44</v>
      </c>
      <c r="H48" s="25" t="s">
        <v>45</v>
      </c>
    </row>
    <row r="49" spans="1:8" s="18" customFormat="1" ht="18" customHeight="1">
      <c r="A49" s="19"/>
      <c r="B49" s="69" t="s">
        <v>13</v>
      </c>
      <c r="C49" s="70"/>
      <c r="D49" s="71"/>
      <c r="E49" s="26" t="s">
        <v>50</v>
      </c>
      <c r="F49" s="26" t="s">
        <v>49</v>
      </c>
      <c r="G49" s="26" t="s">
        <v>48</v>
      </c>
      <c r="H49" s="26" t="s">
        <v>47</v>
      </c>
    </row>
    <row r="50" spans="1:8" s="41" customFormat="1" ht="85.5" customHeight="1">
      <c r="A50" s="20" t="s">
        <v>51</v>
      </c>
      <c r="B50" s="55" t="s">
        <v>52</v>
      </c>
      <c r="C50" s="56"/>
      <c r="D50" s="57"/>
      <c r="E50" s="23">
        <v>631713</v>
      </c>
      <c r="F50" s="23">
        <v>596076</v>
      </c>
      <c r="G50" s="23">
        <v>710280</v>
      </c>
      <c r="H50" s="23">
        <f>SUM(E50:G50)</f>
        <v>1938069</v>
      </c>
    </row>
    <row r="51" spans="1:8" s="41" customFormat="1" ht="42.75" customHeight="1">
      <c r="A51" s="20" t="s">
        <v>53</v>
      </c>
      <c r="B51" s="55" t="s">
        <v>54</v>
      </c>
      <c r="C51" s="56"/>
      <c r="D51" s="57"/>
      <c r="E51" s="23"/>
      <c r="F51" s="23"/>
      <c r="G51" s="23"/>
      <c r="H51" s="23">
        <f t="shared" ref="H51:H61" si="7">SUM(E51:G51)</f>
        <v>0</v>
      </c>
    </row>
    <row r="52" spans="1:8" s="41" customFormat="1" ht="56.25" customHeight="1">
      <c r="A52" s="20" t="s">
        <v>55</v>
      </c>
      <c r="B52" s="55" t="s">
        <v>56</v>
      </c>
      <c r="C52" s="56"/>
      <c r="D52" s="57"/>
      <c r="E52" s="23"/>
      <c r="F52" s="23"/>
      <c r="G52" s="23"/>
      <c r="H52" s="23">
        <f t="shared" si="7"/>
        <v>0</v>
      </c>
    </row>
    <row r="53" spans="1:8" s="41" customFormat="1" ht="43.5" customHeight="1">
      <c r="A53" s="20" t="s">
        <v>57</v>
      </c>
      <c r="B53" s="55" t="s">
        <v>58</v>
      </c>
      <c r="C53" s="56"/>
      <c r="D53" s="57"/>
      <c r="E53" s="23"/>
      <c r="F53" s="23"/>
      <c r="G53" s="23"/>
      <c r="H53" s="23">
        <f t="shared" si="7"/>
        <v>0</v>
      </c>
    </row>
    <row r="54" spans="1:8" s="41" customFormat="1" ht="33.75" customHeight="1">
      <c r="A54" s="20" t="s">
        <v>59</v>
      </c>
      <c r="B54" s="55" t="s">
        <v>60</v>
      </c>
      <c r="C54" s="56"/>
      <c r="D54" s="57"/>
      <c r="E54" s="23"/>
      <c r="F54" s="23"/>
      <c r="G54" s="23"/>
      <c r="H54" s="23">
        <f t="shared" si="7"/>
        <v>0</v>
      </c>
    </row>
    <row r="55" spans="1:8" s="41" customFormat="1" ht="32.25" customHeight="1">
      <c r="A55" s="20" t="s">
        <v>61</v>
      </c>
      <c r="B55" s="55" t="s">
        <v>62</v>
      </c>
      <c r="C55" s="56"/>
      <c r="D55" s="57"/>
      <c r="E55" s="23"/>
      <c r="F55" s="23"/>
      <c r="G55" s="23"/>
      <c r="H55" s="23">
        <f t="shared" si="7"/>
        <v>0</v>
      </c>
    </row>
    <row r="56" spans="1:8" s="41" customFormat="1" ht="25.5" customHeight="1">
      <c r="A56" s="20" t="s">
        <v>64</v>
      </c>
      <c r="B56" s="55" t="s">
        <v>63</v>
      </c>
      <c r="C56" s="56"/>
      <c r="D56" s="57"/>
      <c r="E56" s="23"/>
      <c r="F56" s="23"/>
      <c r="G56" s="23"/>
      <c r="H56" s="23">
        <f t="shared" si="7"/>
        <v>0</v>
      </c>
    </row>
    <row r="57" spans="1:8" s="41" customFormat="1" ht="32.25" customHeight="1">
      <c r="A57" s="20" t="s">
        <v>65</v>
      </c>
      <c r="B57" s="55" t="s">
        <v>66</v>
      </c>
      <c r="C57" s="56"/>
      <c r="D57" s="57"/>
      <c r="E57" s="24"/>
      <c r="F57" s="24"/>
      <c r="G57" s="24"/>
      <c r="H57" s="23">
        <f t="shared" si="7"/>
        <v>0</v>
      </c>
    </row>
    <row r="58" spans="1:8" s="41" customFormat="1" ht="38.25" customHeight="1">
      <c r="A58" s="20" t="s">
        <v>67</v>
      </c>
      <c r="B58" s="55" t="s">
        <v>68</v>
      </c>
      <c r="C58" s="56"/>
      <c r="D58" s="57"/>
      <c r="E58" s="24"/>
      <c r="F58" s="24"/>
      <c r="G58" s="24"/>
      <c r="H58" s="23">
        <f t="shared" si="7"/>
        <v>0</v>
      </c>
    </row>
    <row r="59" spans="1:8" s="41" customFormat="1" ht="27" customHeight="1">
      <c r="A59" s="20" t="s">
        <v>69</v>
      </c>
      <c r="B59" s="55" t="s">
        <v>70</v>
      </c>
      <c r="C59" s="56"/>
      <c r="D59" s="57"/>
      <c r="E59" s="24"/>
      <c r="F59" s="24"/>
      <c r="G59" s="24"/>
      <c r="H59" s="23">
        <f t="shared" si="7"/>
        <v>0</v>
      </c>
    </row>
    <row r="60" spans="1:8" s="41" customFormat="1" ht="27" customHeight="1">
      <c r="A60" s="20" t="s">
        <v>71</v>
      </c>
      <c r="B60" s="55" t="s">
        <v>72</v>
      </c>
      <c r="C60" s="56"/>
      <c r="D60" s="57"/>
      <c r="E60" s="24"/>
      <c r="F60" s="24"/>
      <c r="G60" s="24"/>
      <c r="H60" s="23">
        <f t="shared" si="7"/>
        <v>0</v>
      </c>
    </row>
    <row r="61" spans="1:8" s="41" customFormat="1" ht="27" customHeight="1">
      <c r="A61" s="20" t="s">
        <v>73</v>
      </c>
      <c r="B61" s="55" t="s">
        <v>74</v>
      </c>
      <c r="C61" s="56"/>
      <c r="D61" s="57"/>
      <c r="E61" s="24"/>
      <c r="F61" s="24"/>
      <c r="G61" s="24"/>
      <c r="H61" s="23">
        <f t="shared" si="7"/>
        <v>0</v>
      </c>
    </row>
    <row r="62" spans="1:8" s="41" customFormat="1" ht="35.25" customHeight="1">
      <c r="A62" s="20" t="s">
        <v>75</v>
      </c>
      <c r="B62" s="55" t="s">
        <v>76</v>
      </c>
      <c r="C62" s="56"/>
      <c r="D62" s="57"/>
      <c r="E62" s="24">
        <f>SUM(E57:E61)</f>
        <v>0</v>
      </c>
      <c r="F62" s="24">
        <f>SUM(F57:F61)</f>
        <v>0</v>
      </c>
      <c r="G62" s="24">
        <f>SUM(G57:G61)</f>
        <v>0</v>
      </c>
      <c r="H62" s="24">
        <f>SUM(H57:H61)</f>
        <v>0</v>
      </c>
    </row>
    <row r="63" spans="1:8" s="41" customFormat="1" ht="27" customHeight="1">
      <c r="A63" s="20" t="s">
        <v>77</v>
      </c>
      <c r="B63" s="55" t="s">
        <v>78</v>
      </c>
      <c r="C63" s="56"/>
      <c r="D63" s="57"/>
      <c r="E63" s="24">
        <f>+E56-E62</f>
        <v>0</v>
      </c>
      <c r="F63" s="24">
        <f>+F56-F62</f>
        <v>0</v>
      </c>
      <c r="G63" s="24">
        <f>+G56-G62</f>
        <v>0</v>
      </c>
      <c r="H63" s="24">
        <f>+H56-H62</f>
        <v>0</v>
      </c>
    </row>
    <row r="64" spans="1:8" s="41" customFormat="1" ht="27" customHeight="1">
      <c r="A64" s="72" t="s">
        <v>80</v>
      </c>
      <c r="B64" s="55" t="s">
        <v>79</v>
      </c>
      <c r="C64" s="56"/>
      <c r="D64" s="56"/>
      <c r="E64" s="56"/>
      <c r="F64" s="56"/>
      <c r="G64" s="56"/>
      <c r="H64" s="57"/>
    </row>
    <row r="65" spans="1:8" s="41" customFormat="1" ht="27" customHeight="1">
      <c r="A65" s="73"/>
      <c r="B65" s="36" t="s">
        <v>27</v>
      </c>
      <c r="C65" s="36" t="s">
        <v>27</v>
      </c>
      <c r="D65" s="36" t="s">
        <v>27</v>
      </c>
      <c r="E65" s="20" t="s">
        <v>31</v>
      </c>
      <c r="F65" s="20" t="s">
        <v>31</v>
      </c>
      <c r="G65" s="20" t="s">
        <v>31</v>
      </c>
      <c r="H65" s="20" t="s">
        <v>31</v>
      </c>
    </row>
    <row r="66" spans="1:8" s="41" customFormat="1" ht="27" customHeight="1">
      <c r="A66" s="73"/>
      <c r="B66" s="37" t="s">
        <v>28</v>
      </c>
      <c r="C66" s="37" t="s">
        <v>29</v>
      </c>
      <c r="D66" s="37" t="s">
        <v>30</v>
      </c>
      <c r="E66" s="38" t="s">
        <v>81</v>
      </c>
      <c r="F66" s="38" t="s">
        <v>82</v>
      </c>
      <c r="G66" s="38" t="s">
        <v>83</v>
      </c>
      <c r="H66" s="38" t="s">
        <v>6</v>
      </c>
    </row>
    <row r="67" spans="1:8" s="41" customFormat="1" ht="27" customHeight="1">
      <c r="A67" s="74"/>
      <c r="B67" s="37"/>
      <c r="C67" s="37"/>
      <c r="D67" s="37"/>
      <c r="E67" s="20"/>
      <c r="F67" s="20"/>
      <c r="G67" s="20"/>
      <c r="H67" s="20"/>
    </row>
    <row r="68" spans="1:8" s="41" customFormat="1" ht="27" customHeight="1">
      <c r="A68" s="72" t="s">
        <v>84</v>
      </c>
      <c r="B68" s="55" t="s">
        <v>85</v>
      </c>
      <c r="C68" s="56"/>
      <c r="D68" s="56"/>
      <c r="E68" s="56"/>
      <c r="F68" s="56"/>
      <c r="G68" s="56"/>
      <c r="H68" s="57"/>
    </row>
    <row r="69" spans="1:8" s="41" customFormat="1" ht="27" customHeight="1">
      <c r="A69" s="73"/>
      <c r="B69" s="36" t="s">
        <v>27</v>
      </c>
      <c r="C69" s="36" t="s">
        <v>27</v>
      </c>
      <c r="D69" s="36" t="s">
        <v>27</v>
      </c>
      <c r="E69" s="20" t="s">
        <v>31</v>
      </c>
      <c r="F69" s="20" t="s">
        <v>31</v>
      </c>
      <c r="G69" s="20" t="s">
        <v>31</v>
      </c>
      <c r="H69" s="20" t="s">
        <v>31</v>
      </c>
    </row>
    <row r="70" spans="1:8" s="41" customFormat="1" ht="27" customHeight="1">
      <c r="A70" s="73"/>
      <c r="B70" s="37" t="s">
        <v>28</v>
      </c>
      <c r="C70" s="37" t="s">
        <v>29</v>
      </c>
      <c r="D70" s="37" t="s">
        <v>30</v>
      </c>
      <c r="E70" s="38" t="s">
        <v>81</v>
      </c>
      <c r="F70" s="38" t="s">
        <v>82</v>
      </c>
      <c r="G70" s="38" t="s">
        <v>83</v>
      </c>
      <c r="H70" s="38" t="s">
        <v>6</v>
      </c>
    </row>
    <row r="71" spans="1:8" s="41" customFormat="1" ht="27" customHeight="1">
      <c r="A71" s="74"/>
      <c r="B71" s="37">
        <v>12</v>
      </c>
      <c r="C71" s="37">
        <v>2</v>
      </c>
      <c r="D71" s="37">
        <v>1</v>
      </c>
      <c r="E71" s="23">
        <f>+E63</f>
        <v>0</v>
      </c>
      <c r="F71" s="23">
        <f t="shared" ref="F71:G71" si="8">+F63</f>
        <v>0</v>
      </c>
      <c r="G71" s="23">
        <f t="shared" si="8"/>
        <v>0</v>
      </c>
      <c r="H71" s="23">
        <f>+E71+F71+G71</f>
        <v>0</v>
      </c>
    </row>
    <row r="72" spans="1:8" s="41" customFormat="1" ht="27" customHeight="1">
      <c r="A72" s="20" t="s">
        <v>86</v>
      </c>
      <c r="B72" s="55" t="s">
        <v>87</v>
      </c>
      <c r="C72" s="56"/>
      <c r="D72" s="57"/>
      <c r="E72" s="23">
        <f>+E71*$B$71%</f>
        <v>0</v>
      </c>
      <c r="F72" s="23">
        <f t="shared" ref="F72:G72" si="9">+F71*$B$71%</f>
        <v>0</v>
      </c>
      <c r="G72" s="23">
        <f t="shared" si="9"/>
        <v>0</v>
      </c>
      <c r="H72" s="23">
        <f>SUM(E72:G72)</f>
        <v>0</v>
      </c>
    </row>
    <row r="73" spans="1:8" s="41" customFormat="1" ht="27" customHeight="1">
      <c r="A73" s="20" t="s">
        <v>90</v>
      </c>
      <c r="B73" s="55" t="s">
        <v>88</v>
      </c>
      <c r="C73" s="56"/>
      <c r="D73" s="57"/>
      <c r="E73" s="23">
        <v>0</v>
      </c>
      <c r="F73" s="23">
        <v>0</v>
      </c>
      <c r="G73" s="23">
        <v>0</v>
      </c>
      <c r="H73" s="23">
        <f t="shared" ref="H73:H76" si="10">SUM(E73:G73)</f>
        <v>0</v>
      </c>
    </row>
    <row r="74" spans="1:8" s="41" customFormat="1" ht="27" customHeight="1">
      <c r="A74" s="20" t="s">
        <v>91</v>
      </c>
      <c r="B74" s="55" t="s">
        <v>89</v>
      </c>
      <c r="C74" s="56"/>
      <c r="D74" s="57"/>
      <c r="E74" s="23">
        <f>+E72-E73</f>
        <v>0</v>
      </c>
      <c r="F74" s="23">
        <f t="shared" ref="F74" si="11">+F72-F73</f>
        <v>0</v>
      </c>
      <c r="G74" s="23">
        <f t="shared" ref="G74" si="12">+G72-G73</f>
        <v>0</v>
      </c>
      <c r="H74" s="23">
        <f t="shared" si="10"/>
        <v>0</v>
      </c>
    </row>
    <row r="75" spans="1:8" s="41" customFormat="1" ht="27" customHeight="1">
      <c r="A75" s="20" t="s">
        <v>92</v>
      </c>
      <c r="B75" s="55" t="s">
        <v>93</v>
      </c>
      <c r="C75" s="56"/>
      <c r="D75" s="57"/>
      <c r="E75" s="23">
        <f>+E74*$C$71%</f>
        <v>0</v>
      </c>
      <c r="F75" s="23">
        <f t="shared" ref="F75:G75" si="13">+F74*$C$71%</f>
        <v>0</v>
      </c>
      <c r="G75" s="23">
        <f t="shared" si="13"/>
        <v>0</v>
      </c>
      <c r="H75" s="23">
        <f t="shared" si="10"/>
        <v>0</v>
      </c>
    </row>
    <row r="76" spans="1:8" s="41" customFormat="1" ht="27" customHeight="1">
      <c r="A76" s="20" t="s">
        <v>95</v>
      </c>
      <c r="B76" s="55" t="s">
        <v>94</v>
      </c>
      <c r="C76" s="56"/>
      <c r="D76" s="57"/>
      <c r="E76" s="23">
        <f>+E74*$D$71%</f>
        <v>0</v>
      </c>
      <c r="F76" s="23">
        <f t="shared" ref="F76:G76" si="14">+F74*$D$71%</f>
        <v>0</v>
      </c>
      <c r="G76" s="23">
        <f t="shared" si="14"/>
        <v>0</v>
      </c>
      <c r="H76" s="23">
        <f t="shared" si="10"/>
        <v>0</v>
      </c>
    </row>
    <row r="79" spans="1:8">
      <c r="E79" s="29">
        <f>+E35+E74</f>
        <v>0</v>
      </c>
      <c r="F79" s="29">
        <f t="shared" ref="F79:G79" si="15">+F35+F74</f>
        <v>0</v>
      </c>
      <c r="G79" s="29">
        <f t="shared" si="15"/>
        <v>0</v>
      </c>
      <c r="H79" s="29">
        <f>SUM(E79:G79)</f>
        <v>0</v>
      </c>
    </row>
    <row r="80" spans="1:8">
      <c r="E80" s="29">
        <f t="shared" ref="E80:G80" si="16">+E36+E75</f>
        <v>0</v>
      </c>
      <c r="F80" s="29">
        <f t="shared" si="16"/>
        <v>0</v>
      </c>
      <c r="G80" s="29">
        <f t="shared" si="16"/>
        <v>0</v>
      </c>
      <c r="H80" s="29">
        <f t="shared" ref="H80:H81" si="17">SUM(E80:G80)</f>
        <v>0</v>
      </c>
    </row>
    <row r="81" spans="5:8">
      <c r="E81" s="29">
        <f t="shared" ref="E81:G81" si="18">+E37+E76</f>
        <v>0</v>
      </c>
      <c r="F81" s="29">
        <f t="shared" si="18"/>
        <v>0</v>
      </c>
      <c r="G81" s="29">
        <f t="shared" si="18"/>
        <v>0</v>
      </c>
      <c r="H81" s="29">
        <f t="shared" si="17"/>
        <v>0</v>
      </c>
    </row>
  </sheetData>
  <mergeCells count="52">
    <mergeCell ref="B72:D72"/>
    <mergeCell ref="B73:D73"/>
    <mergeCell ref="B74:D74"/>
    <mergeCell ref="B75:D75"/>
    <mergeCell ref="B76:D76"/>
    <mergeCell ref="B62:D62"/>
    <mergeCell ref="B63:D63"/>
    <mergeCell ref="A64:A67"/>
    <mergeCell ref="B64:H64"/>
    <mergeCell ref="A68:A71"/>
    <mergeCell ref="B68:H68"/>
    <mergeCell ref="B57:D57"/>
    <mergeCell ref="B58:D58"/>
    <mergeCell ref="B59:D59"/>
    <mergeCell ref="B60:D60"/>
    <mergeCell ref="B61:D61"/>
    <mergeCell ref="B52:D52"/>
    <mergeCell ref="B53:D53"/>
    <mergeCell ref="B54:D54"/>
    <mergeCell ref="B55:D55"/>
    <mergeCell ref="B56:D56"/>
    <mergeCell ref="B47:H47"/>
    <mergeCell ref="B48:D48"/>
    <mergeCell ref="B49:D49"/>
    <mergeCell ref="B50:D50"/>
    <mergeCell ref="B51:D51"/>
    <mergeCell ref="B21:D21"/>
    <mergeCell ref="B8:H8"/>
    <mergeCell ref="B25:H25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2:D22"/>
    <mergeCell ref="B23:D23"/>
    <mergeCell ref="B24:D24"/>
    <mergeCell ref="A25:A28"/>
    <mergeCell ref="A29:A32"/>
    <mergeCell ref="B29:H29"/>
    <mergeCell ref="B33:D33"/>
    <mergeCell ref="B34:D34"/>
    <mergeCell ref="B35:D35"/>
    <mergeCell ref="B36:D36"/>
    <mergeCell ref="B37:D37"/>
  </mergeCells>
  <printOptions horizontalCentered="1"/>
  <pageMargins left="0.51" right="0.54" top="0.48" bottom="0.47" header="0.3" footer="0.3"/>
  <pageSetup paperSize="9" scale="73" orientation="portrait" r:id="rId1"/>
  <rowBreaks count="1" manualBreakCount="1">
    <brk id="37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&lt; 07-2012</vt:lpstr>
      <vt:lpstr>&gt;07-2012</vt:lpstr>
      <vt:lpstr>'&lt; 07-2012'!Print_Area</vt:lpstr>
      <vt:lpstr>'&gt;07-2012'!Print_Area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Sanjay</dc:creator>
  <cp:lastModifiedBy>Sanjay</cp:lastModifiedBy>
  <cp:lastPrinted>2013-12-30T15:53:39Z</cp:lastPrinted>
  <dcterms:created xsi:type="dcterms:W3CDTF">2013-12-27T08:52:20Z</dcterms:created>
  <dcterms:modified xsi:type="dcterms:W3CDTF">2013-12-30T12:26:11Z</dcterms:modified>
</cp:coreProperties>
</file>