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025" windowHeight="8070"/>
  </bookViews>
  <sheets>
    <sheet name="service tax" sheetId="1" r:id="rId1"/>
  </sheets>
  <externalReferences>
    <externalReference r:id="rId2"/>
  </externalReferences>
  <definedNames>
    <definedName name="_xlnm.Print_Area">#REF!</definedName>
  </definedNames>
  <calcPr calcId="125725"/>
</workbook>
</file>

<file path=xl/calcChain.xml><?xml version="1.0" encoding="utf-8"?>
<calcChain xmlns="http://schemas.openxmlformats.org/spreadsheetml/2006/main">
  <c r="I30" i="1"/>
  <c r="H30"/>
  <c r="G30"/>
  <c r="I29"/>
  <c r="H29"/>
  <c r="G29"/>
  <c r="H28"/>
  <c r="G28"/>
  <c r="I28" s="1"/>
  <c r="G27"/>
  <c r="H27" s="1"/>
  <c r="I26"/>
  <c r="G26"/>
  <c r="G25"/>
  <c r="I25" s="1"/>
  <c r="H24"/>
  <c r="G24"/>
  <c r="H23"/>
  <c r="G23"/>
  <c r="H22"/>
  <c r="G22"/>
  <c r="G21"/>
  <c r="I21" s="1"/>
  <c r="I20"/>
  <c r="H20"/>
  <c r="G20"/>
  <c r="I19"/>
  <c r="H19"/>
  <c r="G19"/>
  <c r="G18"/>
  <c r="I18" s="1"/>
  <c r="I17"/>
  <c r="G17"/>
  <c r="G16"/>
  <c r="I16" s="1"/>
  <c r="I15"/>
  <c r="G15"/>
  <c r="H14"/>
  <c r="G14"/>
  <c r="I14" s="1"/>
  <c r="I27" l="1"/>
</calcChain>
</file>

<file path=xl/sharedStrings.xml><?xml version="1.0" encoding="utf-8"?>
<sst xmlns="http://schemas.openxmlformats.org/spreadsheetml/2006/main" count="56" uniqueCount="46">
  <si>
    <t>Service Tax Rates wef 1-7-2012</t>
  </si>
  <si>
    <t>Description</t>
  </si>
  <si>
    <t>Recepient</t>
  </si>
  <si>
    <t>Exemption Notn No</t>
  </si>
  <si>
    <t>% Taxable</t>
  </si>
  <si>
    <t>Effective 
rate</t>
  </si>
  <si>
    <t>Service tax 
by Provider</t>
  </si>
  <si>
    <t>Service tax 
by recepient</t>
  </si>
  <si>
    <t>Full rate</t>
  </si>
  <si>
    <t>Sponsership</t>
  </si>
  <si>
    <t>Company / Firm</t>
  </si>
  <si>
    <t>30/2012 (A) (iii), Sr no 3</t>
  </si>
  <si>
    <t>Services by arbitral tribunal</t>
  </si>
  <si>
    <t>Any business entity</t>
  </si>
  <si>
    <t>30/2012 (A) (iv)(A), Sr No 4</t>
  </si>
  <si>
    <t>Legal services by advocate individuals / firms</t>
  </si>
  <si>
    <t>30/2012 (A) (iv)(B), Sr No 5</t>
  </si>
  <si>
    <t>Services by Director to Company other than as employee</t>
  </si>
  <si>
    <t>Company</t>
  </si>
  <si>
    <t>30/2012 (A) (v), r/w 45/2012, Sr No 5A</t>
  </si>
  <si>
    <t>Supply of manpower and security by individual / HUF</t>
  </si>
  <si>
    <t>30/2012 (A) (v) Sr No 8</t>
  </si>
  <si>
    <t>Works contract</t>
  </si>
  <si>
    <t>30/2012 (A) (v) r/w 10/2012 
Sr no 9</t>
  </si>
  <si>
    <t>Services by person in non-taxable territory</t>
  </si>
  <si>
    <t>Any person</t>
  </si>
  <si>
    <t>30/2012 (B), Sr No 10</t>
  </si>
  <si>
    <t>Financial lease / hire purchase</t>
  </si>
  <si>
    <t>26/2012 (1)</t>
  </si>
  <si>
    <t>Service for supply of food, drinks 
in A/c (including hotel shamiana, pandal, outdoor catering)</t>
  </si>
  <si>
    <t>26/2012 (4)</t>
  </si>
  <si>
    <t>Renting of hotels, guest houses, inn</t>
  </si>
  <si>
    <t>26/2012 (6)</t>
  </si>
  <si>
    <t>GTA</t>
  </si>
  <si>
    <t>Factory, Society, 
Co-op Society, Excise registered dealer, Company, Partnership firm</t>
  </si>
  <si>
    <t>26/2012 (7) r/w 30/2012 sr no-(2)</t>
  </si>
  <si>
    <t>Renting of motor vehicles with abatement</t>
  </si>
  <si>
    <t>26/2012 (9) r/w 30/2012 (A)(v), Sr No 7</t>
  </si>
  <si>
    <t>Renting of motor vehicles w/o abatement</t>
  </si>
  <si>
    <t>30/2012 (A)(v), Sr No 7</t>
  </si>
  <si>
    <t>Tour operator for package tour</t>
  </si>
  <si>
    <t>26/2012 (11)(i)</t>
  </si>
  <si>
    <t>Tour operator for booking accomodation</t>
  </si>
  <si>
    <t>26/2012 (11)(ii)</t>
  </si>
  <si>
    <t>Construction complex</t>
  </si>
  <si>
    <t>26/2012 (12)</t>
  </si>
</sst>
</file>

<file path=xl/styles.xml><?xml version="1.0" encoding="utf-8"?>
<styleSheet xmlns="http://schemas.openxmlformats.org/spreadsheetml/2006/main">
  <numFmts count="2">
    <numFmt numFmtId="164" formatCode="0.000%"/>
    <numFmt numFmtId="165" formatCode="0.0000%"/>
  </numFmts>
  <fonts count="7">
    <font>
      <sz val="12"/>
      <name val="Arial"/>
    </font>
    <font>
      <b/>
      <sz val="14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4" fillId="2" borderId="2" xfId="2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4" fillId="2" borderId="2" xfId="2" applyFont="1" applyFill="1" applyBorder="1" applyAlignment="1">
      <alignment horizontal="center" vertical="top" wrapText="1"/>
    </xf>
    <xf numFmtId="0" fontId="6" fillId="0" borderId="3" xfId="2" applyFont="1" applyBorder="1" applyAlignment="1">
      <alignment horizontal="left"/>
    </xf>
    <xf numFmtId="0" fontId="2" fillId="0" borderId="2" xfId="0" applyFont="1" applyBorder="1"/>
    <xf numFmtId="10" fontId="6" fillId="0" borderId="3" xfId="2" applyNumberFormat="1" applyFont="1" applyBorder="1"/>
    <xf numFmtId="10" fontId="2" fillId="0" borderId="3" xfId="1" applyNumberFormat="1" applyFont="1" applyBorder="1"/>
    <xf numFmtId="10" fontId="2" fillId="0" borderId="3" xfId="0" applyNumberFormat="1" applyFont="1" applyBorder="1"/>
    <xf numFmtId="0" fontId="6" fillId="0" borderId="4" xfId="2" applyFont="1" applyBorder="1" applyAlignment="1">
      <alignment horizontal="left"/>
    </xf>
    <xf numFmtId="0" fontId="6" fillId="0" borderId="5" xfId="2" applyFont="1" applyBorder="1" applyAlignment="1">
      <alignment horizontal="left"/>
    </xf>
    <xf numFmtId="10" fontId="6" fillId="0" borderId="2" xfId="2" applyNumberFormat="1" applyFont="1" applyBorder="1"/>
    <xf numFmtId="10" fontId="2" fillId="0" borderId="2" xfId="1" applyNumberFormat="1" applyFont="1" applyBorder="1"/>
    <xf numFmtId="10" fontId="2" fillId="0" borderId="2" xfId="0" applyNumberFormat="1" applyFont="1" applyBorder="1"/>
    <xf numFmtId="0" fontId="2" fillId="0" borderId="2" xfId="0" applyFont="1" applyBorder="1" applyAlignment="1">
      <alignment wrapText="1"/>
    </xf>
    <xf numFmtId="164" fontId="2" fillId="0" borderId="2" xfId="1" applyNumberFormat="1" applyFont="1" applyBorder="1"/>
    <xf numFmtId="0" fontId="6" fillId="0" borderId="2" xfId="2" applyFont="1" applyBorder="1" applyAlignment="1">
      <alignment horizontal="left"/>
    </xf>
    <xf numFmtId="0" fontId="6" fillId="0" borderId="2" xfId="2" applyFont="1" applyBorder="1" applyAlignment="1">
      <alignment horizontal="left" wrapText="1"/>
    </xf>
    <xf numFmtId="9" fontId="2" fillId="0" borderId="2" xfId="0" applyNumberFormat="1" applyFont="1" applyBorder="1"/>
    <xf numFmtId="165" fontId="2" fillId="0" borderId="2" xfId="0" applyNumberFormat="1" applyFont="1" applyBorder="1"/>
    <xf numFmtId="164" fontId="2" fillId="0" borderId="2" xfId="0" applyNumberFormat="1" applyFont="1" applyBorder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3">
    <cellStyle name="Normal" xfId="0" builtinId="0"/>
    <cellStyle name="Normal_imp due dates 2004-05" xfId="2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UE%20DATES%202013-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 "/>
      <sheetName val="commitments"/>
      <sheetName val="rates"/>
      <sheetName val="due dates"/>
      <sheetName val="service tax"/>
      <sheetName val="vat period of limitation"/>
      <sheetName val="itax penalti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2:I30"/>
  <sheetViews>
    <sheetView tabSelected="1" topLeftCell="A19" workbookViewId="0">
      <selection activeCell="E36" sqref="E36"/>
    </sheetView>
  </sheetViews>
  <sheetFormatPr defaultRowHeight="15"/>
  <cols>
    <col min="1" max="1" width="8.88671875" style="2"/>
    <col min="2" max="2" width="17.5546875" style="2" customWidth="1"/>
    <col min="3" max="3" width="14.88671875" style="2" customWidth="1"/>
    <col min="4" max="4" width="13.5546875" style="2" bestFit="1" customWidth="1"/>
    <col min="5" max="5" width="22.109375" style="2" customWidth="1"/>
    <col min="6" max="6" width="7.21875" style="2" customWidth="1"/>
    <col min="7" max="7" width="7.21875" style="2" bestFit="1" customWidth="1"/>
    <col min="8" max="8" width="8.6640625" style="2" customWidth="1"/>
    <col min="9" max="9" width="9" style="2" customWidth="1"/>
    <col min="10" max="16384" width="8.88671875" style="2"/>
  </cols>
  <sheetData>
    <row r="12" spans="2:9" ht="18.75">
      <c r="B12" s="1" t="s">
        <v>0</v>
      </c>
      <c r="C12" s="1"/>
      <c r="D12" s="1"/>
      <c r="E12" s="1"/>
      <c r="F12" s="1"/>
      <c r="G12" s="1"/>
    </row>
    <row r="13" spans="2:9" ht="57">
      <c r="B13" s="3" t="s">
        <v>1</v>
      </c>
      <c r="C13" s="3"/>
      <c r="D13" s="4" t="s">
        <v>2</v>
      </c>
      <c r="E13" s="4" t="s">
        <v>3</v>
      </c>
      <c r="F13" s="5" t="s">
        <v>4</v>
      </c>
      <c r="G13" s="4" t="s">
        <v>5</v>
      </c>
      <c r="H13" s="4" t="s">
        <v>6</v>
      </c>
      <c r="I13" s="4" t="s">
        <v>7</v>
      </c>
    </row>
    <row r="14" spans="2:9" ht="15.75">
      <c r="B14" s="6" t="s">
        <v>8</v>
      </c>
      <c r="C14" s="6"/>
      <c r="D14" s="7"/>
      <c r="E14" s="7"/>
      <c r="F14" s="8">
        <v>1</v>
      </c>
      <c r="G14" s="9">
        <f t="shared" ref="G14:G21" si="0">+F14*12.36%</f>
        <v>0.12359999999999999</v>
      </c>
      <c r="H14" s="10">
        <f>+G14</f>
        <v>0.12359999999999999</v>
      </c>
      <c r="I14" s="10">
        <f t="shared" ref="I14:I21" si="1">+G14-H14</f>
        <v>0</v>
      </c>
    </row>
    <row r="15" spans="2:9" ht="15.75">
      <c r="B15" s="11" t="s">
        <v>9</v>
      </c>
      <c r="C15" s="12"/>
      <c r="D15" s="7" t="s">
        <v>10</v>
      </c>
      <c r="E15" s="7" t="s">
        <v>11</v>
      </c>
      <c r="F15" s="13">
        <v>1</v>
      </c>
      <c r="G15" s="14">
        <f t="shared" si="0"/>
        <v>0.12359999999999999</v>
      </c>
      <c r="H15" s="7">
        <v>0</v>
      </c>
      <c r="I15" s="15">
        <f t="shared" si="1"/>
        <v>0.12359999999999999</v>
      </c>
    </row>
    <row r="16" spans="2:9" ht="15.75">
      <c r="B16" s="11" t="s">
        <v>12</v>
      </c>
      <c r="C16" s="12"/>
      <c r="D16" s="7" t="s">
        <v>13</v>
      </c>
      <c r="E16" s="7" t="s">
        <v>14</v>
      </c>
      <c r="F16" s="13">
        <v>1</v>
      </c>
      <c r="G16" s="14">
        <f t="shared" si="0"/>
        <v>0.12359999999999999</v>
      </c>
      <c r="H16" s="7">
        <v>0</v>
      </c>
      <c r="I16" s="15">
        <f t="shared" si="1"/>
        <v>0.12359999999999999</v>
      </c>
    </row>
    <row r="17" spans="2:9" ht="15.75">
      <c r="B17" s="11" t="s">
        <v>15</v>
      </c>
      <c r="C17" s="12"/>
      <c r="D17" s="7" t="s">
        <v>13</v>
      </c>
      <c r="E17" s="7" t="s">
        <v>16</v>
      </c>
      <c r="F17" s="13">
        <v>1</v>
      </c>
      <c r="G17" s="14">
        <f t="shared" si="0"/>
        <v>0.12359999999999999</v>
      </c>
      <c r="H17" s="7">
        <v>0</v>
      </c>
      <c r="I17" s="15">
        <f t="shared" si="1"/>
        <v>0.12359999999999999</v>
      </c>
    </row>
    <row r="18" spans="2:9" ht="15.75">
      <c r="B18" s="11" t="s">
        <v>17</v>
      </c>
      <c r="C18" s="12"/>
      <c r="D18" s="7" t="s">
        <v>18</v>
      </c>
      <c r="E18" s="7" t="s">
        <v>19</v>
      </c>
      <c r="F18" s="13">
        <v>1</v>
      </c>
      <c r="G18" s="14">
        <f>+F18*12.36%</f>
        <v>0.12359999999999999</v>
      </c>
      <c r="H18" s="7">
        <v>0</v>
      </c>
      <c r="I18" s="15">
        <f>+G18-H18</f>
        <v>0.12359999999999999</v>
      </c>
    </row>
    <row r="19" spans="2:9" ht="15.75">
      <c r="B19" s="11" t="s">
        <v>20</v>
      </c>
      <c r="C19" s="12"/>
      <c r="D19" s="7" t="s">
        <v>18</v>
      </c>
      <c r="E19" s="7" t="s">
        <v>21</v>
      </c>
      <c r="F19" s="13">
        <v>1</v>
      </c>
      <c r="G19" s="14">
        <f t="shared" si="0"/>
        <v>0.12359999999999999</v>
      </c>
      <c r="H19" s="14">
        <f>+G19*25%</f>
        <v>3.0899999999999997E-2</v>
      </c>
      <c r="I19" s="15">
        <f t="shared" si="1"/>
        <v>9.2699999999999991E-2</v>
      </c>
    </row>
    <row r="20" spans="2:9" ht="30">
      <c r="B20" s="11" t="s">
        <v>22</v>
      </c>
      <c r="C20" s="12"/>
      <c r="D20" s="7" t="s">
        <v>18</v>
      </c>
      <c r="E20" s="16" t="s">
        <v>23</v>
      </c>
      <c r="F20" s="13">
        <v>0.4</v>
      </c>
      <c r="G20" s="17">
        <f t="shared" si="0"/>
        <v>4.9439999999999998E-2</v>
      </c>
      <c r="H20" s="17">
        <f>+G20*50%</f>
        <v>2.4719999999999999E-2</v>
      </c>
      <c r="I20" s="17">
        <f t="shared" si="1"/>
        <v>2.4719999999999999E-2</v>
      </c>
    </row>
    <row r="21" spans="2:9" ht="15.75">
      <c r="B21" s="18" t="s">
        <v>24</v>
      </c>
      <c r="C21" s="18"/>
      <c r="D21" s="7" t="s">
        <v>25</v>
      </c>
      <c r="E21" s="7" t="s">
        <v>26</v>
      </c>
      <c r="F21" s="13">
        <v>1</v>
      </c>
      <c r="G21" s="14">
        <f t="shared" si="0"/>
        <v>0.12359999999999999</v>
      </c>
      <c r="H21" s="7">
        <v>0</v>
      </c>
      <c r="I21" s="15">
        <f t="shared" si="1"/>
        <v>0.12359999999999999</v>
      </c>
    </row>
    <row r="22" spans="2:9" ht="15.75">
      <c r="B22" s="18" t="s">
        <v>27</v>
      </c>
      <c r="C22" s="18"/>
      <c r="D22" s="7"/>
      <c r="E22" s="7" t="s">
        <v>28</v>
      </c>
      <c r="F22" s="13">
        <v>0.1</v>
      </c>
      <c r="G22" s="17">
        <f>100%*10%*12.36%</f>
        <v>1.2359999999999999E-2</v>
      </c>
      <c r="H22" s="17">
        <f>100%*10%*12.36%</f>
        <v>1.2359999999999999E-2</v>
      </c>
      <c r="I22" s="7">
        <v>0</v>
      </c>
    </row>
    <row r="23" spans="2:9" ht="48.75" customHeight="1">
      <c r="B23" s="19" t="s">
        <v>29</v>
      </c>
      <c r="C23" s="18"/>
      <c r="D23" s="7" t="s">
        <v>25</v>
      </c>
      <c r="E23" s="7" t="s">
        <v>30</v>
      </c>
      <c r="F23" s="13">
        <v>0.7</v>
      </c>
      <c r="G23" s="17">
        <f>100%*70%*12.36%</f>
        <v>8.6519999999999986E-2</v>
      </c>
      <c r="H23" s="17">
        <f>100%*70%*12.36%</f>
        <v>8.6519999999999986E-2</v>
      </c>
      <c r="I23" s="20">
        <v>0</v>
      </c>
    </row>
    <row r="24" spans="2:9" ht="15.75">
      <c r="B24" s="18" t="s">
        <v>31</v>
      </c>
      <c r="C24" s="18"/>
      <c r="D24" s="7" t="s">
        <v>25</v>
      </c>
      <c r="E24" s="7" t="s">
        <v>32</v>
      </c>
      <c r="F24" s="13">
        <v>0.6</v>
      </c>
      <c r="G24" s="17">
        <f>100%*60%*12.36%</f>
        <v>7.415999999999999E-2</v>
      </c>
      <c r="H24" s="17">
        <f>100%*60%*12.36%</f>
        <v>7.415999999999999E-2</v>
      </c>
      <c r="I24" s="20">
        <v>0</v>
      </c>
    </row>
    <row r="25" spans="2:9" ht="75">
      <c r="B25" s="18" t="s">
        <v>33</v>
      </c>
      <c r="C25" s="18"/>
      <c r="D25" s="16" t="s">
        <v>34</v>
      </c>
      <c r="E25" s="7" t="s">
        <v>35</v>
      </c>
      <c r="F25" s="13">
        <v>0.25</v>
      </c>
      <c r="G25" s="17">
        <f>100%*25%*12.36%</f>
        <v>3.0899999999999997E-2</v>
      </c>
      <c r="H25" s="20">
        <v>0</v>
      </c>
      <c r="I25" s="21">
        <f t="shared" ref="I25:I30" si="2">+G25-H25</f>
        <v>3.0899999999999997E-2</v>
      </c>
    </row>
    <row r="26" spans="2:9">
      <c r="B26" s="7" t="s">
        <v>36</v>
      </c>
      <c r="C26" s="7"/>
      <c r="D26" s="7" t="s">
        <v>18</v>
      </c>
      <c r="E26" s="7" t="s">
        <v>37</v>
      </c>
      <c r="F26" s="20">
        <v>0.4</v>
      </c>
      <c r="G26" s="17">
        <f>100%*40%*12.36%</f>
        <v>4.9439999999999998E-2</v>
      </c>
      <c r="H26" s="7">
        <v>0</v>
      </c>
      <c r="I26" s="21">
        <f t="shared" si="2"/>
        <v>4.9439999999999998E-2</v>
      </c>
    </row>
    <row r="27" spans="2:9">
      <c r="B27" s="7" t="s">
        <v>38</v>
      </c>
      <c r="C27" s="7"/>
      <c r="D27" s="7" t="s">
        <v>18</v>
      </c>
      <c r="E27" s="7" t="s">
        <v>39</v>
      </c>
      <c r="F27" s="20">
        <v>1</v>
      </c>
      <c r="G27" s="14">
        <f>+F27*12.36%</f>
        <v>0.12359999999999999</v>
      </c>
      <c r="H27" s="15">
        <f>+G27*60%</f>
        <v>7.415999999999999E-2</v>
      </c>
      <c r="I27" s="22">
        <f t="shared" si="2"/>
        <v>4.9439999999999998E-2</v>
      </c>
    </row>
    <row r="28" spans="2:9">
      <c r="B28" s="7" t="s">
        <v>40</v>
      </c>
      <c r="C28" s="7"/>
      <c r="D28" s="7" t="s">
        <v>25</v>
      </c>
      <c r="E28" s="7" t="s">
        <v>41</v>
      </c>
      <c r="F28" s="20">
        <v>0.25</v>
      </c>
      <c r="G28" s="17">
        <f>100%*25%*12.36%</f>
        <v>3.0899999999999997E-2</v>
      </c>
      <c r="H28" s="22">
        <f>+G28</f>
        <v>3.0899999999999997E-2</v>
      </c>
      <c r="I28" s="22">
        <f t="shared" si="2"/>
        <v>0</v>
      </c>
    </row>
    <row r="29" spans="2:9">
      <c r="B29" s="7" t="s">
        <v>42</v>
      </c>
      <c r="C29" s="7"/>
      <c r="D29" s="7" t="s">
        <v>25</v>
      </c>
      <c r="E29" s="7" t="s">
        <v>43</v>
      </c>
      <c r="F29" s="20">
        <v>0.1</v>
      </c>
      <c r="G29" s="17">
        <f>100%*10%*12.36%</f>
        <v>1.2359999999999999E-2</v>
      </c>
      <c r="H29" s="22">
        <f>+G29</f>
        <v>1.2359999999999999E-2</v>
      </c>
      <c r="I29" s="22">
        <f t="shared" si="2"/>
        <v>0</v>
      </c>
    </row>
    <row r="30" spans="2:9">
      <c r="B30" s="23" t="s">
        <v>44</v>
      </c>
      <c r="C30" s="24"/>
      <c r="D30" s="7" t="s">
        <v>25</v>
      </c>
      <c r="E30" s="7" t="s">
        <v>45</v>
      </c>
      <c r="F30" s="20">
        <v>0.25</v>
      </c>
      <c r="G30" s="17">
        <f>100%*25%*12.36%</f>
        <v>3.0899999999999997E-2</v>
      </c>
      <c r="H30" s="22">
        <f>+G30</f>
        <v>3.0899999999999997E-2</v>
      </c>
      <c r="I30" s="22">
        <f t="shared" si="2"/>
        <v>0</v>
      </c>
    </row>
  </sheetData>
  <mergeCells count="15">
    <mergeCell ref="B24:C24"/>
    <mergeCell ref="B25:C25"/>
    <mergeCell ref="B30:C30"/>
    <mergeCell ref="B18:C18"/>
    <mergeCell ref="B19:C19"/>
    <mergeCell ref="B20:C20"/>
    <mergeCell ref="B21:C21"/>
    <mergeCell ref="B22:C22"/>
    <mergeCell ref="B23:C23"/>
    <mergeCell ref="B12:G12"/>
    <mergeCell ref="B13:C13"/>
    <mergeCell ref="B14:C14"/>
    <mergeCell ref="B15:C15"/>
    <mergeCell ref="B16:C16"/>
    <mergeCell ref="B17:C17"/>
  </mergeCells>
  <printOptions horizontalCentered="1" gridLines="1"/>
  <pageMargins left="0.28999999999999998" right="0.3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 tax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Umesh J Sonejee</dc:creator>
  <cp:lastModifiedBy>Umesh J Sonejee</cp:lastModifiedBy>
  <dcterms:created xsi:type="dcterms:W3CDTF">2013-06-29T01:34:01Z</dcterms:created>
  <dcterms:modified xsi:type="dcterms:W3CDTF">2013-06-29T01:34:22Z</dcterms:modified>
</cp:coreProperties>
</file>