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9990" windowHeight="6000"/>
  </bookViews>
  <sheets>
    <sheet name="Sheet1" sheetId="1" r:id="rId1"/>
  </sheets>
  <definedNames>
    <definedName name="_xlnm.Print_Area" localSheetId="0">Sheet1!$A:$O</definedName>
  </definedNames>
  <calcPr calcId="125725" fullCalcOnLoad="1"/>
</workbook>
</file>

<file path=xl/calcChain.xml><?xml version="1.0" encoding="utf-8"?>
<calcChain xmlns="http://schemas.openxmlformats.org/spreadsheetml/2006/main">
  <c r="D125" i="1"/>
  <c r="R128"/>
  <c r="J139"/>
  <c r="J132"/>
  <c r="F139"/>
  <c r="F132"/>
  <c r="F125"/>
  <c r="N95"/>
  <c r="L95"/>
  <c r="J95"/>
  <c r="H95"/>
  <c r="H101"/>
  <c r="N81"/>
  <c r="L81"/>
  <c r="J81"/>
  <c r="H81"/>
  <c r="F95"/>
  <c r="F81"/>
  <c r="D81"/>
  <c r="D95"/>
  <c r="D101"/>
  <c r="D87"/>
  <c r="D244"/>
  <c r="D132"/>
  <c r="N89"/>
  <c r="L89"/>
  <c r="J89"/>
  <c r="H89"/>
  <c r="F89"/>
  <c r="D89"/>
  <c r="L251"/>
  <c r="L139"/>
  <c r="J251"/>
  <c r="H251"/>
  <c r="H139"/>
  <c r="F251"/>
  <c r="D251"/>
  <c r="D139"/>
  <c r="N88"/>
  <c r="L88"/>
  <c r="J88"/>
  <c r="H88"/>
  <c r="F88"/>
  <c r="D88"/>
  <c r="N87"/>
  <c r="L87"/>
  <c r="J87"/>
  <c r="H87"/>
  <c r="F87"/>
  <c r="N86"/>
  <c r="L86"/>
  <c r="J86"/>
  <c r="H86"/>
  <c r="F86"/>
  <c r="D86"/>
  <c r="N85"/>
  <c r="L85"/>
  <c r="J85"/>
  <c r="H85"/>
  <c r="F85"/>
  <c r="D85"/>
  <c r="D83"/>
  <c r="F83"/>
  <c r="H83"/>
  <c r="J83"/>
  <c r="L83"/>
  <c r="N83"/>
  <c r="D84"/>
  <c r="F84"/>
  <c r="H84"/>
  <c r="J84"/>
  <c r="L84"/>
  <c r="N84"/>
  <c r="N90"/>
  <c r="F101"/>
  <c r="J101"/>
  <c r="L101"/>
  <c r="N101"/>
  <c r="D210"/>
  <c r="F210"/>
  <c r="H210"/>
  <c r="J210"/>
  <c r="L210"/>
  <c r="N210"/>
  <c r="D225"/>
  <c r="D227"/>
  <c r="D233"/>
  <c r="F225"/>
  <c r="F227"/>
  <c r="F233"/>
  <c r="H225"/>
  <c r="H227"/>
  <c r="H233"/>
  <c r="J225"/>
  <c r="J227"/>
  <c r="J233"/>
  <c r="J234"/>
  <c r="L225"/>
  <c r="L227"/>
  <c r="L233"/>
  <c r="N225"/>
  <c r="N227"/>
  <c r="N233"/>
  <c r="F244"/>
  <c r="F252"/>
  <c r="H244"/>
  <c r="H252"/>
  <c r="J244"/>
  <c r="J252"/>
  <c r="L244"/>
  <c r="L132"/>
  <c r="N244"/>
  <c r="N132"/>
  <c r="N251"/>
  <c r="N139"/>
  <c r="D272"/>
  <c r="F272"/>
  <c r="H272"/>
  <c r="J272"/>
  <c r="L272"/>
  <c r="N272"/>
  <c r="A301"/>
  <c r="A302"/>
  <c r="L90"/>
  <c r="L92"/>
  <c r="J90"/>
  <c r="J91"/>
  <c r="F90"/>
  <c r="D90"/>
  <c r="D91"/>
  <c r="N252"/>
  <c r="N125"/>
  <c r="N234"/>
  <c r="N92"/>
  <c r="N91"/>
  <c r="L252"/>
  <c r="L125"/>
  <c r="L234"/>
  <c r="L91"/>
  <c r="H132"/>
  <c r="H90"/>
  <c r="H92"/>
  <c r="J92"/>
  <c r="J138"/>
  <c r="J124"/>
  <c r="F92"/>
  <c r="F91"/>
  <c r="D252"/>
  <c r="D234"/>
  <c r="D92"/>
  <c r="F234"/>
  <c r="H125"/>
  <c r="H234"/>
  <c r="J125"/>
  <c r="J131"/>
  <c r="H91"/>
  <c r="R125"/>
  <c r="D138"/>
  <c r="D124"/>
  <c r="D131"/>
  <c r="R127"/>
  <c r="R129"/>
</calcChain>
</file>

<file path=xl/sharedStrings.xml><?xml version="1.0" encoding="utf-8"?>
<sst xmlns="http://schemas.openxmlformats.org/spreadsheetml/2006/main" count="431" uniqueCount="290">
  <si>
    <t>"FORM ST-3</t>
  </si>
  <si>
    <t>(IN TRIPLICATE)</t>
  </si>
  <si>
    <t>(Return under section 70 of the Finance Act, 1994)</t>
  </si>
  <si>
    <t>(Please see the instructions carefully before filling the Form)</t>
  </si>
  <si>
    <r>
      <t xml:space="preserve">[ORIGINAL / REVISED RETURN </t>
    </r>
    <r>
      <rPr>
        <i/>
        <sz val="9"/>
        <rFont val="Times New Roman"/>
        <family val="1"/>
      </rPr>
      <t>(Strike whichever is NOT applicable)]</t>
    </r>
  </si>
  <si>
    <t>Financial Year</t>
  </si>
  <si>
    <t>(As defined under Rule 2 (ea) of the Central Excise Rules, 2002 read with rule 2 (1)(cccc) of the Service Tax Rules, 1994)</t>
  </si>
  <si>
    <t>(name of city)</t>
  </si>
  <si>
    <t>Ltd Company</t>
  </si>
  <si>
    <t>(To be repeated for every category of taxable service on which service tax is payable by the assessee)</t>
  </si>
  <si>
    <t>(i) a service provider; or</t>
  </si>
  <si>
    <t>(ii) a service receiver liable to make payment of service tax</t>
  </si>
  <si>
    <t>C1   Has the assessee availed benefit of any exemption notification ('Y/N')</t>
  </si>
  <si>
    <t>the notification under which such abatement is claimed</t>
  </si>
  <si>
    <t>('if any')</t>
  </si>
  <si>
    <t>F Value of taxable service, service tax payable and gross amount charged</t>
  </si>
  <si>
    <r>
      <t xml:space="preserve">Month/Quarter* </t>
    </r>
    <r>
      <rPr>
        <sz val="9"/>
        <rFont val="Times New Roman"/>
        <family val="1"/>
      </rPr>
      <t>*</t>
    </r>
  </si>
  <si>
    <t>Apr/ Oct</t>
  </si>
  <si>
    <t>May/ Nov</t>
  </si>
  <si>
    <t>June/ Dec</t>
  </si>
  <si>
    <t>July/ Jan</t>
  </si>
  <si>
    <t>Aug/ Feb</t>
  </si>
  <si>
    <t>Sept/ Mar</t>
  </si>
  <si>
    <t>(1)</t>
  </si>
  <si>
    <t>(2)</t>
  </si>
  <si>
    <t>(3)</t>
  </si>
  <si>
    <t>(4)</t>
  </si>
  <si>
    <t>(5)</t>
  </si>
  <si>
    <t>(6)</t>
  </si>
  <si>
    <t>(I)    Service tax payable</t>
  </si>
  <si>
    <t>(a)</t>
  </si>
  <si>
    <t>Gross amount received/(paid ) in money</t>
  </si>
  <si>
    <t>(b)</t>
  </si>
  <si>
    <r>
      <t>Money equivalent of considerations received/(paid</t>
    </r>
    <r>
      <rPr>
        <vertAlign val="superscript"/>
        <sz val="9"/>
        <rFont val="Times New Roman"/>
        <family val="1"/>
      </rPr>
      <t>#</t>
    </r>
    <r>
      <rPr>
        <sz val="9"/>
        <rFont val="Times New Roman"/>
        <family val="1"/>
      </rPr>
      <t>) in a form other than money</t>
    </r>
  </si>
  <si>
    <t>(c)</t>
  </si>
  <si>
    <t>Value on which service tax is exempt/not payable</t>
  </si>
  <si>
    <r>
      <t>(i) Amount received against export of service</t>
    </r>
    <r>
      <rPr>
        <vertAlign val="superscript"/>
        <sz val="9"/>
        <rFont val="Times New Roman"/>
        <family val="1"/>
      </rPr>
      <t>A</t>
    </r>
  </si>
  <si>
    <r>
      <t>(ii) Amount received/(paid</t>
    </r>
    <r>
      <rPr>
        <vertAlign val="superscript"/>
        <sz val="9"/>
        <rFont val="Times New Roman"/>
        <family val="1"/>
      </rPr>
      <t>#</t>
    </r>
    <r>
      <rPr>
        <sz val="9"/>
        <rFont val="Times New Roman"/>
        <family val="1"/>
      </rPr>
      <t>) towards exempted service (other than export of service, i.e., (i) above)</t>
    </r>
  </si>
  <si>
    <r>
      <t xml:space="preserve">(iii) Amount received as/(paid to#) pure agent </t>
    </r>
    <r>
      <rPr>
        <i/>
        <sz val="9"/>
        <rFont val="Times New Roman"/>
        <family val="1"/>
      </rPr>
      <t xml:space="preserve">(Please see </t>
    </r>
    <r>
      <rPr>
        <i/>
        <sz val="8"/>
        <rFont val="Times New Roman"/>
        <family val="1"/>
      </rPr>
      <t>instructions)</t>
    </r>
  </si>
  <si>
    <t>(d)</t>
  </si>
  <si>
    <t>Abatement amount claimed</t>
  </si>
  <si>
    <t>(e)</t>
  </si>
  <si>
    <r>
      <t xml:space="preserve">Taxable value =(a+b) </t>
    </r>
    <r>
      <rPr>
        <sz val="9"/>
        <rFont val="Times New Roman"/>
        <family val="1"/>
      </rPr>
      <t xml:space="preserve">minus </t>
    </r>
    <r>
      <rPr>
        <b/>
        <sz val="9"/>
        <rFont val="Times New Roman"/>
        <family val="1"/>
      </rPr>
      <t>(c+d)</t>
    </r>
  </si>
  <si>
    <t>(f)</t>
  </si>
  <si>
    <t>(g)</t>
  </si>
  <si>
    <t>(h)</t>
  </si>
  <si>
    <r>
      <t xml:space="preserve">Education cess payable </t>
    </r>
    <r>
      <rPr>
        <sz val="9"/>
        <rFont val="Times New Roman"/>
        <family val="1"/>
      </rPr>
      <t>(@ 2% of Service tax)</t>
    </r>
  </si>
  <si>
    <t>(i)</t>
  </si>
  <si>
    <r>
      <t xml:space="preserve">Secondary and higher education cess payable (@ 1% of </t>
    </r>
    <r>
      <rPr>
        <b/>
        <sz val="8"/>
        <rFont val="Times New Roman"/>
        <family val="1"/>
      </rPr>
      <t xml:space="preserve">Service Tax) </t>
    </r>
    <r>
      <rPr>
        <i/>
        <sz val="8"/>
        <rFont val="Times New Roman"/>
        <family val="1"/>
      </rPr>
      <t>(Please see instructions)</t>
    </r>
  </si>
  <si>
    <t>(II)</t>
  </si>
  <si>
    <t>Taxable amount charged</t>
  </si>
  <si>
    <t>(j)</t>
  </si>
  <si>
    <t>Gross amount for which bills/invoices/challans are issued relating to service provided/ to be provided (including export of service and exempted service)</t>
  </si>
  <si>
    <t>(k)</t>
  </si>
  <si>
    <t>Money equivalent of other consideration charged, if any, in a form other than money</t>
  </si>
  <si>
    <t>(l)</t>
  </si>
  <si>
    <r>
      <t xml:space="preserve">Amount charged for exported service provided/ to be provided </t>
    </r>
    <r>
      <rPr>
        <vertAlign val="superscript"/>
        <sz val="9"/>
        <rFont val="Times New Roman"/>
        <family val="1"/>
      </rPr>
      <t>A</t>
    </r>
  </si>
  <si>
    <t>(m)</t>
  </si>
  <si>
    <t>Amount charged for exempted service provided/ to be provided (other than export of service given at (l) above)</t>
  </si>
  <si>
    <t>(n)</t>
  </si>
  <si>
    <r>
      <t xml:space="preserve">Amount charged as pure agent </t>
    </r>
    <r>
      <rPr>
        <i/>
        <sz val="9"/>
        <rFont val="Times New Roman"/>
        <family val="1"/>
      </rPr>
      <t>(Please see instructions)</t>
    </r>
  </si>
  <si>
    <t>(o)</t>
  </si>
  <si>
    <t>Amount claimed as abatement</t>
  </si>
  <si>
    <t>(p)</t>
  </si>
  <si>
    <r>
      <t xml:space="preserve">Net taxable amount charged </t>
    </r>
    <r>
      <rPr>
        <sz val="9"/>
        <rFont val="Times New Roman"/>
        <family val="1"/>
      </rPr>
      <t>=(j+k) minus(l+m+n+o)</t>
    </r>
  </si>
  <si>
    <t>** Assessee liable to pay service tax on quarterly basis may furnish details quarter wise i.e. Apr-Jun, Jul-Sep, Oct-Dec, Jan-Mar</t>
  </si>
  <si>
    <r>
      <t xml:space="preserve"># </t>
    </r>
    <r>
      <rPr>
        <i/>
        <sz val="8"/>
        <rFont val="Times New Roman"/>
        <family val="1"/>
      </rPr>
      <t xml:space="preserve">Applicable when service receiver is liable to pay service tax;   </t>
    </r>
    <r>
      <rPr>
        <vertAlign val="superscript"/>
        <sz val="8"/>
        <rFont val="Times New Roman"/>
        <family val="1"/>
      </rPr>
      <t>A</t>
    </r>
    <r>
      <rPr>
        <sz val="8"/>
        <rFont val="Times New Roman"/>
        <family val="1"/>
      </rPr>
      <t xml:space="preserve"> </t>
    </r>
    <r>
      <rPr>
        <i/>
        <sz val="8"/>
        <rFont val="Times New Roman"/>
        <family val="1"/>
      </rPr>
      <t>Not applicable to service receiver liable to pay service tax</t>
    </r>
  </si>
  <si>
    <t>Service Tax paid-</t>
  </si>
  <si>
    <t>(i)    in cash</t>
  </si>
  <si>
    <r>
      <t>(ii)   by CENVAT credit</t>
    </r>
    <r>
      <rPr>
        <vertAlign val="superscript"/>
        <sz val="9"/>
        <rFont val="Times New Roman"/>
        <family val="1"/>
      </rPr>
      <t>A</t>
    </r>
  </si>
  <si>
    <r>
      <t xml:space="preserve">(iii) by adjustment of excess amount paid earlier and adjusted in this period under </t>
    </r>
    <r>
      <rPr>
        <b/>
        <sz val="9"/>
        <rFont val="Times New Roman"/>
        <family val="1"/>
      </rPr>
      <t xml:space="preserve">Rule 6 (3) </t>
    </r>
    <r>
      <rPr>
        <sz val="9"/>
        <rFont val="Times New Roman"/>
        <family val="1"/>
      </rPr>
      <t>of ST Rules</t>
    </r>
  </si>
  <si>
    <r>
      <t xml:space="preserve">(iv) by adjustment of excess amount paid earlier and adjusted in this period under </t>
    </r>
    <r>
      <rPr>
        <b/>
        <sz val="9"/>
        <rFont val="Times New Roman"/>
        <family val="1"/>
      </rPr>
      <t xml:space="preserve">Rule 6 (4A) </t>
    </r>
    <r>
      <rPr>
        <sz val="9"/>
        <rFont val="Times New Roman"/>
        <family val="1"/>
      </rPr>
      <t>of ST Rules</t>
    </r>
  </si>
  <si>
    <r>
      <t xml:space="preserve">Education cess paid </t>
    </r>
    <r>
      <rPr>
        <sz val="9"/>
        <rFont val="Times New Roman"/>
        <family val="1"/>
      </rPr>
      <t>-</t>
    </r>
  </si>
  <si>
    <t>(i)   in cash</t>
  </si>
  <si>
    <r>
      <t>(ii)    by CENVAT credit</t>
    </r>
    <r>
      <rPr>
        <vertAlign val="superscript"/>
        <sz val="9"/>
        <rFont val="Times New Roman"/>
        <family val="1"/>
      </rPr>
      <t>A</t>
    </r>
  </si>
  <si>
    <r>
      <t xml:space="preserve">Secondary and higher education cess paid </t>
    </r>
    <r>
      <rPr>
        <sz val="9"/>
        <rFont val="Times New Roman"/>
        <family val="1"/>
      </rPr>
      <t>-</t>
    </r>
  </si>
  <si>
    <t>Other amounts paid</t>
  </si>
  <si>
    <t>(i) Arrears of revenue paid in cash</t>
  </si>
  <si>
    <r>
      <t>(ii) Arrears of revenue paid by credit</t>
    </r>
    <r>
      <rPr>
        <vertAlign val="superscript"/>
        <sz val="9"/>
        <rFont val="Times New Roman"/>
        <family val="1"/>
      </rPr>
      <t>A</t>
    </r>
  </si>
  <si>
    <t>(iii) Arrears of education cess paid in cash</t>
  </si>
  <si>
    <r>
      <t>(iv) Arrears of education cess paid by credit</t>
    </r>
    <r>
      <rPr>
        <vertAlign val="superscript"/>
        <sz val="9"/>
        <rFont val="Times New Roman"/>
        <family val="1"/>
      </rPr>
      <t>A</t>
    </r>
  </si>
  <si>
    <t>(v) Arrears of Sec &amp; higher edu cess paid by cash</t>
  </si>
  <si>
    <t>(vi) Arrears of Sec &amp; higher edu cess paid by credit</t>
  </si>
  <si>
    <t>(v) Interest paid</t>
  </si>
  <si>
    <t>(vi) Penalty paid</t>
  </si>
  <si>
    <r>
      <t>(vii) Section 73A amount paid</t>
    </r>
    <r>
      <rPr>
        <vertAlign val="superscript"/>
        <sz val="9"/>
        <rFont val="Times New Roman"/>
        <family val="1"/>
      </rPr>
      <t>A</t>
    </r>
  </si>
  <si>
    <t>(viii) Any other amount (please specify)</t>
  </si>
  <si>
    <t>amounts paid in cash)</t>
  </si>
  <si>
    <t>Challan Nos</t>
  </si>
  <si>
    <t>(ii)</t>
  </si>
  <si>
    <t>(iii)</t>
  </si>
  <si>
    <t>(iv)</t>
  </si>
  <si>
    <r>
      <t xml:space="preserve">Challans Date </t>
    </r>
    <r>
      <rPr>
        <i/>
        <sz val="9"/>
        <rFont val="Times New Roman"/>
        <family val="1"/>
      </rPr>
      <t>May please be furnished in the order of Challan Nos furnished above)</t>
    </r>
  </si>
  <si>
    <r>
      <t xml:space="preserve">* * </t>
    </r>
    <r>
      <rPr>
        <i/>
        <sz val="8"/>
        <rFont val="Times New Roman"/>
        <family val="1"/>
      </rPr>
      <t>Assessee liable to pay service tax on quarterly basis may give detail quarter wise i. e. Apr-Jun, Jul-Sep, Oct-Dec, and Jan-Mar</t>
    </r>
  </si>
  <si>
    <r>
      <t>A</t>
    </r>
    <r>
      <rPr>
        <sz val="8"/>
        <rFont val="Times New Roman"/>
        <family val="1"/>
      </rPr>
      <t xml:space="preserve"> </t>
    </r>
    <r>
      <rPr>
        <i/>
        <sz val="8"/>
        <rFont val="Times New Roman"/>
        <family val="1"/>
      </rPr>
      <t>Not applicable to service receiver liable to pay service tax</t>
    </r>
  </si>
  <si>
    <t>4A(I)(b) (iv), 4A(I)(c) (iii), 4A(I)(c) (iv), 4A(I)(d) (i) to (vii)</t>
  </si>
  <si>
    <t>(To be filled only if any entry is made against column 4A(I)(a) (iii), 4A(I)(a) (iv), 4A(I)(b) (iii), 4A(I)(b) (iv), 4A(I)(c) (iii),</t>
  </si>
  <si>
    <t>Month/Quarter</t>
  </si>
  <si>
    <t>5A. Whether the assessee providing exempted/non taxable service or exempted goods</t>
  </si>
  <si>
    <t>Whether providing any exempted or non taxable service ('Y/N')</t>
  </si>
  <si>
    <t>Whether manufacturing any exempted goods ('Y/N')</t>
  </si>
  <si>
    <t>If any one of the above is yes, whether maintaining separate account for receipt or consumption of input service and input goods (refer to rule 6 (2) of CENVAT credit Rule, 2004</t>
  </si>
  <si>
    <t>5B.</t>
  </si>
  <si>
    <t>CENVAT Credit taken and utilized</t>
  </si>
  <si>
    <t>(I)</t>
  </si>
  <si>
    <t>CENVAT Credit of Service Tax and Central Excise duty</t>
  </si>
  <si>
    <t>Opening balance</t>
  </si>
  <si>
    <t>Credit taken</t>
  </si>
  <si>
    <t>(i) On inputs</t>
  </si>
  <si>
    <t>(ii) On capital goods</t>
  </si>
  <si>
    <t>(iii) On input services received directly</t>
  </si>
  <si>
    <t>(iv) As received from input service distributor</t>
  </si>
  <si>
    <t>(v) From inter unit transfer by a LTU*</t>
  </si>
  <si>
    <t>Total credit taken=(i+ii+iii+iv+v)</t>
  </si>
  <si>
    <t>Credit utilized</t>
  </si>
  <si>
    <t>(i) For payment of service tax</t>
  </si>
  <si>
    <t>(ii) For payment of education cess on taxable service</t>
  </si>
  <si>
    <t>(iii) For payment of excise or any other duty</t>
  </si>
  <si>
    <t>(iv) Towards clearance of input goods and capital goods removed as such</t>
  </si>
  <si>
    <t>(v) Towards inter unit transfer of LTU*</t>
  </si>
  <si>
    <t>Closing Balance of CENVAT credit=(a+b-c)</t>
  </si>
  <si>
    <t>(II)     CENVAT credit of Education Cess and Secondary and Higher Education Cess</t>
  </si>
  <si>
    <t># Relevant only if assessee providing taxable service is also engaged in manufacture and clearance of excisable goods. This would also</t>
  </si>
  <si>
    <t>include excise duty paid on capital goods and inputs removed as waste and scrap, in terms of sub-rule 5A of rule 3 of the Cenvat Credit Rules,</t>
  </si>
  <si>
    <t>* To be filled only by Large Taxpayer as defined under Rule 2 (ea) of the Central Excise Rules, 2002 and who has opted to operate as LTU. In</t>
  </si>
  <si>
    <t>case LTU has centralized registration for service tax, this information is not applicable in respect of service tax credit..</t>
  </si>
  <si>
    <t>** Assessees liable to pay service tax on quarterly basis may give detail quarter wise i.e. Apr-Jun, Jul-Sep, Oct-Dec, and Jan-Mar</t>
  </si>
  <si>
    <r>
      <t xml:space="preserve">6.   Credit details for input service distributor </t>
    </r>
    <r>
      <rPr>
        <b/>
        <i/>
        <sz val="9"/>
        <rFont val="Times New Roman"/>
        <family val="1"/>
      </rPr>
      <t xml:space="preserve">(To </t>
    </r>
    <r>
      <rPr>
        <i/>
        <sz val="9"/>
        <rFont val="Times New Roman"/>
        <family val="1"/>
      </rPr>
      <t xml:space="preserve">be filled only </t>
    </r>
    <r>
      <rPr>
        <b/>
        <i/>
        <sz val="9"/>
        <rFont val="Times New Roman"/>
        <family val="1"/>
      </rPr>
      <t xml:space="preserve">by </t>
    </r>
    <r>
      <rPr>
        <i/>
        <sz val="9"/>
        <rFont val="Times New Roman"/>
        <family val="1"/>
      </rPr>
      <t>an input service distributor)</t>
    </r>
  </si>
  <si>
    <t>Excise duty</t>
  </si>
  <si>
    <t>Opening balance of CENVAT Credit</t>
  </si>
  <si>
    <t>Credit taken (for distribution) on input service</t>
  </si>
  <si>
    <t>Credit distributed</t>
  </si>
  <si>
    <r>
      <t xml:space="preserve">Credit not eligible for distribution (rule 7(b) of </t>
    </r>
    <r>
      <rPr>
        <sz val="7"/>
        <rFont val="Times New Roman"/>
        <family val="1"/>
      </rPr>
      <t>CENVAT Credit Rules, 2004)</t>
    </r>
  </si>
  <si>
    <t>(e)</t>
  </si>
  <si>
    <t>Closing balance</t>
  </si>
  <si>
    <t>(II)   CENVAT credit of education Cess and secondary and higher education cess Credit</t>
  </si>
  <si>
    <t>Opening balance of Education. Cess and secondary and higher education cess credit</t>
  </si>
  <si>
    <t>Credit of education cess and secondary and higher education cess taken ( for distribution) on input service</t>
  </si>
  <si>
    <t>Credit of education cess and secondary and higher education cess distributed</t>
  </si>
  <si>
    <r>
      <t xml:space="preserve">Credit of education cess and secondary and higher education cess not eligible for distribution (rule 7(b) of </t>
    </r>
    <r>
      <rPr>
        <sz val="7"/>
        <rFont val="Times New Roman"/>
        <family val="1"/>
      </rPr>
      <t>CENVAT Credit Rules, 2004)</t>
    </r>
  </si>
  <si>
    <t>me/us and are correctly stated.</t>
  </si>
  <si>
    <t>per the provisions of the Finance Act, 1994 and the rules made thereunder.</t>
  </si>
  <si>
    <t>leviable thereon.</t>
  </si>
  <si>
    <t>ACKNOWLEGEMENT</t>
  </si>
  <si>
    <t>(Name and Signature of Assessee or</t>
  </si>
  <si>
    <t>Authorized Signatory)</t>
  </si>
  <si>
    <t>(Signature of the Officer of Central Excise &amp; Service Tax)</t>
  </si>
  <si>
    <t>(With Name &amp; Official Seal)</t>
  </si>
  <si>
    <r>
      <rPr>
        <b/>
        <sz val="9"/>
        <rFont val="Times New Roman"/>
        <family val="1"/>
      </rPr>
      <t xml:space="preserve">For the </t>
    </r>
    <r>
      <rPr>
        <b/>
        <sz val="9"/>
        <rFont val="Times New Roman"/>
        <family val="1"/>
      </rPr>
      <t>period (Please tick the appropriate period)</t>
    </r>
  </si>
  <si>
    <t>Ö</t>
  </si>
  <si>
    <t>(Please tick the appropriate category)</t>
  </si>
  <si>
    <t>Individual/</t>
  </si>
  <si>
    <t>Proprietary</t>
  </si>
  <si>
    <t>Partnership</t>
  </si>
  <si>
    <t>Registered Public</t>
  </si>
  <si>
    <t>Registered Private</t>
  </si>
  <si>
    <t>(v)</t>
  </si>
  <si>
    <t>Registered trust</t>
  </si>
  <si>
    <t>(vi)</t>
  </si>
  <si>
    <t>Society/ Co-op Society</t>
  </si>
  <si>
    <t>(vii)</t>
  </si>
  <si>
    <t>Others</t>
  </si>
  <si>
    <t xml:space="preserve">1B      </t>
  </si>
  <si>
    <t>If reply to column "1A" is 'yes', name of Large Taxpayer Unit (LTU) opted for</t>
  </si>
  <si>
    <t xml:space="preserve">1A    </t>
  </si>
  <si>
    <t>Has the assessee opted to operate as Large Taxpayer [Y/N]</t>
  </si>
  <si>
    <t xml:space="preserve">2A.    </t>
  </si>
  <si>
    <t>Name of the assessee</t>
  </si>
  <si>
    <t xml:space="preserve">2B   </t>
  </si>
  <si>
    <t>STC No.</t>
  </si>
  <si>
    <t xml:space="preserve">2C </t>
  </si>
  <si>
    <t>Premises code No.</t>
  </si>
  <si>
    <t xml:space="preserve">2D    </t>
  </si>
  <si>
    <t xml:space="preserve">Constitution of assessee </t>
  </si>
  <si>
    <t>Computation of Service Tax (To be filled by a person liable to pay service/Not to be filled by input service distributor)</t>
  </si>
  <si>
    <t xml:space="preserve">A1    </t>
  </si>
  <si>
    <t>Name of Taxable service</t>
  </si>
  <si>
    <t xml:space="preserve">A2   </t>
  </si>
  <si>
    <t>Assessee is liable to pay service tax on this taxable service as,- (Please tick the appropriate category)</t>
  </si>
  <si>
    <t xml:space="preserve">B       </t>
  </si>
  <si>
    <t>Sub-clause No. of clause (105) of section 65 (Please see instructions)</t>
  </si>
  <si>
    <t>C2   If reply to column "C1" is 'yes', please furnish notification Nos.</t>
  </si>
  <si>
    <t xml:space="preserve">D    </t>
  </si>
  <si>
    <t>If abatement is claimed as per notification No. 1/2006-ST, please furnish Sr. No. in</t>
  </si>
  <si>
    <t xml:space="preserve">E1     </t>
  </si>
  <si>
    <t>Whether provisionally assessed ('Y/N')</t>
  </si>
  <si>
    <t xml:space="preserve">E2 </t>
  </si>
  <si>
    <t>Prov. assessment order No.</t>
  </si>
  <si>
    <t>(7)</t>
  </si>
  <si>
    <t xml:space="preserve">4A.  </t>
  </si>
  <si>
    <r>
      <t>Service Tax, education cess and other amounts paid (</t>
    </r>
    <r>
      <rPr>
        <i/>
        <sz val="8"/>
        <rFont val="Arial"/>
        <family val="2"/>
      </rPr>
      <t>To be filled by a person liable to pay service tax/Not to be filled by</t>
    </r>
  </si>
  <si>
    <t>input service distributor)</t>
  </si>
  <si>
    <t xml:space="preserve">(I)     </t>
  </si>
  <si>
    <t>Service tax, education cess, secondary and higher education cess paid</t>
  </si>
  <si>
    <t xml:space="preserve">(II)    </t>
  </si>
  <si>
    <t>Details of Challan (Vide which service tax education cess , secondary and higher education cess and other</t>
  </si>
  <si>
    <t xml:space="preserve">4B. </t>
  </si>
  <si>
    <t>Source documents details for entries at column 4A(I)(a) (iii), 4A(I)(a) (iv), 4A(I)(b) (iii),</t>
  </si>
  <si>
    <t>4A(I)(c) (iv), 4A(I)(d) (i) to (vii))</t>
  </si>
  <si>
    <t>4C.</t>
  </si>
  <si>
    <t>Details of amount of service tax payable but not paid as on the last day of the period</t>
  </si>
  <si>
    <t>Entry in Table 4A above</t>
  </si>
  <si>
    <t>S.No</t>
  </si>
  <si>
    <t>Source Documents No./ Periods</t>
  </si>
  <si>
    <t>Source Documents Date</t>
  </si>
  <si>
    <r>
      <t xml:space="preserve">Details of input stage CENVAT credit </t>
    </r>
    <r>
      <rPr>
        <i/>
        <sz val="9"/>
        <rFont val="Arial"/>
        <family val="2"/>
      </rPr>
      <t xml:space="preserve">(To be filled by a taxable service provider only/ not to be filled by service </t>
    </r>
  </si>
  <si>
    <t>receiver liable to pay service tax or input service distributor)</t>
  </si>
  <si>
    <t>Credit of education cess and secondary and
higher education cess taken</t>
  </si>
  <si>
    <t>Credit of education cess and secondary and
higher education cess Utilized</t>
  </si>
  <si>
    <t>Total credit of Education Cess and Secondary and Higher Education Cess taken=(i+ii+iii+iv+v)</t>
  </si>
  <si>
    <t>Total credit of Education Cess and Secondary and Higher Education Cess utilized =(i+ii+iii+iv+v)</t>
  </si>
  <si>
    <t>Closing Balance of education cess and secondary and
higher education cess =(a+b-c)</t>
  </si>
  <si>
    <t xml:space="preserve">(I)    </t>
  </si>
  <si>
    <t>CENVAT Credit of Service Tax and Central</t>
  </si>
  <si>
    <t>Self Assessment memorandum</t>
  </si>
  <si>
    <r>
      <t>(a)</t>
    </r>
    <r>
      <rPr>
        <sz val="9"/>
        <rFont val="Times New Roman"/>
        <family val="1"/>
      </rPr>
      <t xml:space="preserve">   </t>
    </r>
  </si>
  <si>
    <t>I/We declare that the above particulars are in accordance with the records and books maintained by</t>
  </si>
  <si>
    <r>
      <t>(b)</t>
    </r>
    <r>
      <rPr>
        <sz val="9"/>
        <rFont val="Times New Roman"/>
        <family val="1"/>
      </rPr>
      <t xml:space="preserve"> </t>
    </r>
  </si>
  <si>
    <t>I/We have assessed and paid the service tax and/or availed and distributed CENVAT credit correctly as</t>
  </si>
  <si>
    <r>
      <t>(c)</t>
    </r>
    <r>
      <rPr>
        <sz val="9"/>
        <rFont val="Times New Roman"/>
        <family val="1"/>
      </rPr>
      <t xml:space="preserve"> </t>
    </r>
  </si>
  <si>
    <t>I/We have paid duty within the specified time limit and in case of delay, I/We have deposited the interest</t>
  </si>
  <si>
    <t>-</t>
  </si>
  <si>
    <t>N</t>
  </si>
  <si>
    <t>N.A.</t>
  </si>
  <si>
    <t>No</t>
  </si>
  <si>
    <t>for which return is filed - Nil</t>
  </si>
  <si>
    <t>Total Service payable</t>
  </si>
  <si>
    <t>Total Service Paid</t>
  </si>
  <si>
    <t>Total Service Adjusted</t>
  </si>
  <si>
    <t>BALANCE</t>
  </si>
  <si>
    <t>Date: 24-04-2008</t>
  </si>
  <si>
    <t xml:space="preserve">4. Amount of service tax paid in advance under sub-rule(1A) of rule 6 </t>
  </si>
  <si>
    <t xml:space="preserve">  </t>
  </si>
  <si>
    <t xml:space="preserve">(a) </t>
  </si>
  <si>
    <t xml:space="preserve">Amount deposited in advance </t>
  </si>
  <si>
    <t xml:space="preserve">(b) </t>
  </si>
  <si>
    <t xml:space="preserve">Challan Nos. </t>
  </si>
  <si>
    <t xml:space="preserve">(c) </t>
  </si>
  <si>
    <t xml:space="preserve">Challan dates </t>
  </si>
  <si>
    <t xml:space="preserve">(iia)by adjustment of amount earlier paid in advance and adjusted in this period under rule 6 (1A). </t>
  </si>
  <si>
    <t xml:space="preserve">If any one of the (a) and (b) is ‘yes’, and (c) is ‘no’, which option is being availed under rule 6 (3) of the Cenvat Credit Rules, 2004 </t>
  </si>
  <si>
    <t xml:space="preserve">(i)        Opted to pay an amount equal to 10% of the value of exempted goods and 8% of the value of exempted service (Y/N); or </t>
  </si>
  <si>
    <t xml:space="preserve">(ii) Opted to pay an amount equivalent to CENVAT Credit attributable to inputs and input services used in or in relation to manufacture of exempted goods or provision of exempted service (Y/N). </t>
  </si>
  <si>
    <t xml:space="preserve">5AA Amount payable under rule 6 (3) of the Cenvat Credit Rules, 2004 </t>
  </si>
  <si>
    <t xml:space="preserve">Value of exempted goods cleared </t>
  </si>
  <si>
    <t xml:space="preserve">Value of exempted services provided </t>
  </si>
  <si>
    <t xml:space="preserve">Amount paid under rule 6(3) of Cenvat Credit Rules, 2004, by CENVAT Credit </t>
  </si>
  <si>
    <t xml:space="preserve">Amount paid under rule 6(3) of Cenvat Credit Rules, 2004, by cash </t>
  </si>
  <si>
    <t xml:space="preserve">Total amount paid= (c) +(d) </t>
  </si>
  <si>
    <t xml:space="preserve">Challan Nos, vide which amount mentioned in (d) is paid </t>
  </si>
  <si>
    <t xml:space="preserve">(d) </t>
  </si>
  <si>
    <t xml:space="preserve">(e) </t>
  </si>
  <si>
    <t xml:space="preserve">(f) </t>
  </si>
  <si>
    <t xml:space="preserve">(g) </t>
  </si>
  <si>
    <t>Total credit utilized=(i+ii+iii+iv+v+vi)</t>
  </si>
  <si>
    <t xml:space="preserve">(vi) for payment under rule 6 (3) of the Cenvat Credit Rules, 2004 </t>
  </si>
  <si>
    <t>MASON &amp; SUMMERS LEISURE PVT LTD</t>
  </si>
  <si>
    <t>AAECM1038KST001</t>
  </si>
  <si>
    <t>AIR TRAVEL AGENT</t>
  </si>
  <si>
    <t>Bangalore</t>
  </si>
  <si>
    <t>Place: Bangalore</t>
  </si>
  <si>
    <t>(AIR)(TOU)(TAO)(AAECM1038KST001</t>
  </si>
  <si>
    <t>(i) Domestic Airticketing Basic fare</t>
  </si>
  <si>
    <t>(ii) Ineternational Airticketing Basic fare</t>
  </si>
  <si>
    <t>Service tax rate wise break-up of taxable value =(a)</t>
  </si>
  <si>
    <t>(iv)Rail travel agent</t>
  </si>
  <si>
    <t>(iii)Tour operator</t>
  </si>
  <si>
    <t>(v) Rent a cab</t>
  </si>
  <si>
    <t>Aprilt to September</t>
  </si>
  <si>
    <t>October to March</t>
  </si>
  <si>
    <t>#3313-314 Richmond towers 12, 3rd Floor Richmond town Bangalore -25</t>
  </si>
  <si>
    <t>(iv) Value on which service tax is payable @ 10%</t>
  </si>
  <si>
    <t>(iii) Value on which service tax is payable @ 1.%</t>
  </si>
  <si>
    <t>(vi) Business Auxiliary Services</t>
  </si>
  <si>
    <t>(vi) Value on which service tax is payable @ 10.%</t>
  </si>
  <si>
    <t>(i)   Value on which service tax is payable @ 0.60%</t>
  </si>
  <si>
    <t>(ii)  Value on which service tax is payable @ 1.20%</t>
  </si>
  <si>
    <t>(v)  Value on which service tax is payable @ 4.%</t>
  </si>
  <si>
    <r>
      <t xml:space="preserve">Service tax payable= </t>
    </r>
    <r>
      <rPr>
        <b/>
        <sz val="7"/>
        <rFont val="Times New Roman"/>
        <family val="1"/>
      </rPr>
      <t>(0.60% of f(i)+ 1.2% of f(ii)+ 1.% of f(iii) +10% of f(iv)+ 4.0+10% of f(vi)f(vii)X other rate)</t>
    </r>
  </si>
  <si>
    <t>(vii) Foreign exchange</t>
  </si>
  <si>
    <t>(vii) Value on which service tax is payable @ 10.%</t>
  </si>
  <si>
    <t>00052</t>
  </si>
  <si>
    <t>00034</t>
  </si>
  <si>
    <t>00055</t>
  </si>
  <si>
    <t>APR-JUN 11</t>
  </si>
  <si>
    <t>JUL-SEP11</t>
  </si>
  <si>
    <t>00064</t>
  </si>
  <si>
    <t>00046</t>
  </si>
  <si>
    <t>00037</t>
  </si>
  <si>
    <t>I hereby acknowledge the receipt of your ST-3 return for the period April 11 to September 2011</t>
  </si>
</sst>
</file>

<file path=xl/styles.xml><?xml version="1.0" encoding="utf-8"?>
<styleSheet xmlns="http://schemas.openxmlformats.org/spreadsheetml/2006/main">
  <numFmts count="3">
    <numFmt numFmtId="175" formatCode="[$-409]d\-mmm\-yy;@"/>
    <numFmt numFmtId="177" formatCode="_-* #,##0.00_-;\-* #,##0.00_-;_-* &quot;-&quot;??_-;_-@_-"/>
    <numFmt numFmtId="185" formatCode="_(* #,##0.00_);_(* \(#,##0.00\);_(* &quot;-&quot;_);_(@_)"/>
  </numFmts>
  <fonts count="42">
    <font>
      <sz val="10"/>
      <name val="Arial"/>
    </font>
    <font>
      <sz val="10"/>
      <name val="Arial"/>
    </font>
    <font>
      <sz val="11"/>
      <name val="Times New Roman"/>
      <family val="1"/>
    </font>
    <font>
      <sz val="14"/>
      <name val="Times New Roman"/>
      <family val="1"/>
    </font>
    <font>
      <b/>
      <sz val="9"/>
      <name val="Times New Roman"/>
      <family val="1"/>
    </font>
    <font>
      <i/>
      <sz val="9"/>
      <name val="Times New Roman"/>
      <family val="1"/>
    </font>
    <font>
      <b/>
      <u/>
      <sz val="9"/>
      <name val="Times New Roman"/>
      <family val="1"/>
    </font>
    <font>
      <sz val="9"/>
      <name val="Times New Roman"/>
      <family val="1"/>
    </font>
    <font>
      <i/>
      <sz val="8"/>
      <name val="Times New Roman"/>
      <family val="1"/>
    </font>
    <font>
      <sz val="8"/>
      <name val="Times New Roman"/>
      <family val="1"/>
    </font>
    <font>
      <vertAlign val="superscript"/>
      <sz val="9"/>
      <name val="Times New Roman"/>
      <family val="1"/>
    </font>
    <font>
      <b/>
      <sz val="7"/>
      <name val="Times New Roman"/>
      <family val="1"/>
    </font>
    <font>
      <b/>
      <sz val="6"/>
      <name val="Times New Roman"/>
      <family val="1"/>
    </font>
    <font>
      <b/>
      <sz val="8"/>
      <name val="Times New Roman"/>
      <family val="1"/>
    </font>
    <font>
      <vertAlign val="superscript"/>
      <sz val="8"/>
      <name val="Times New Roman"/>
      <family val="1"/>
    </font>
    <font>
      <sz val="12"/>
      <name val="Times New Roman"/>
      <family val="1"/>
    </font>
    <font>
      <sz val="10"/>
      <name val="Times New Roman"/>
      <family val="1"/>
    </font>
    <font>
      <b/>
      <i/>
      <sz val="9"/>
      <name val="Times New Roman"/>
      <family val="1"/>
    </font>
    <font>
      <sz val="7"/>
      <name val="Times New Roman"/>
      <family val="1"/>
    </font>
    <font>
      <sz val="10"/>
      <name val="Arial"/>
      <family val="2"/>
    </font>
    <font>
      <b/>
      <sz val="9"/>
      <name val="Times New Roman"/>
      <family val="1"/>
    </font>
    <font>
      <sz val="10"/>
      <name val="Arial"/>
      <family val="2"/>
    </font>
    <font>
      <b/>
      <sz val="10"/>
      <color indexed="8"/>
      <name val="Symbol"/>
      <family val="1"/>
      <charset val="2"/>
    </font>
    <font>
      <i/>
      <sz val="8"/>
      <name val="Times New Roman"/>
      <family val="1"/>
    </font>
    <font>
      <i/>
      <sz val="9"/>
      <name val="Times New Roman"/>
      <family val="1"/>
    </font>
    <font>
      <sz val="9"/>
      <name val="Arial"/>
      <family val="2"/>
    </font>
    <font>
      <sz val="9"/>
      <name val="Times New Roman"/>
      <family val="1"/>
    </font>
    <font>
      <sz val="10"/>
      <name val="Times New Roman"/>
      <family val="1"/>
    </font>
    <font>
      <b/>
      <sz val="8"/>
      <name val="Times New Roman"/>
      <family val="1"/>
    </font>
    <font>
      <i/>
      <sz val="9"/>
      <name val="Arial"/>
      <family val="2"/>
    </font>
    <font>
      <i/>
      <sz val="8"/>
      <name val="Arial"/>
      <family val="2"/>
    </font>
    <font>
      <sz val="11"/>
      <name val="Times New Roman"/>
      <family val="1"/>
    </font>
    <font>
      <sz val="12"/>
      <name val="Times New Roman"/>
      <family val="1"/>
    </font>
    <font>
      <b/>
      <sz val="12"/>
      <name val="Times New Roman"/>
      <family val="1"/>
    </font>
    <font>
      <b/>
      <sz val="10"/>
      <name val="Arial"/>
      <family val="2"/>
    </font>
    <font>
      <sz val="10"/>
      <color indexed="12"/>
      <name val="Arial"/>
      <family val="2"/>
    </font>
    <font>
      <sz val="10"/>
      <color indexed="8"/>
      <name val="Arial"/>
      <family val="2"/>
    </font>
    <font>
      <sz val="12"/>
      <name val="Arial"/>
      <family val="2"/>
    </font>
    <font>
      <b/>
      <sz val="10"/>
      <name val="Times New Roman"/>
      <family val="1"/>
    </font>
    <font>
      <b/>
      <strike/>
      <sz val="10"/>
      <color indexed="8"/>
      <name val="Arial"/>
      <family val="2"/>
    </font>
    <font>
      <b/>
      <strike/>
      <sz val="10"/>
      <name val="Arial"/>
      <family val="2"/>
    </font>
    <font>
      <sz val="10"/>
      <color theme="1"/>
      <name val="Arial"/>
      <family val="2"/>
    </font>
  </fonts>
  <fills count="3">
    <fill>
      <patternFill patternType="none"/>
    </fill>
    <fill>
      <patternFill patternType="gray125"/>
    </fill>
    <fill>
      <patternFill patternType="solid">
        <fgColor indexed="1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applyNumberFormat="0" applyFont="0" applyFill="0" applyBorder="0" applyAlignment="0" applyProtection="0">
      <alignment vertical="top"/>
    </xf>
    <xf numFmtId="177" fontId="19" fillId="0" borderId="0" applyFont="0" applyFill="0" applyBorder="0" applyAlignment="0" applyProtection="0"/>
    <xf numFmtId="0" fontId="37" fillId="0" borderId="0"/>
    <xf numFmtId="0" fontId="19" fillId="0" borderId="0" applyNumberFormat="0" applyFont="0" applyFill="0" applyBorder="0" applyAlignment="0" applyProtection="0">
      <alignment vertical="top"/>
    </xf>
    <xf numFmtId="0" fontId="21" fillId="0" borderId="0"/>
  </cellStyleXfs>
  <cellXfs count="228">
    <xf numFmtId="0" fontId="1" fillId="0" borderId="0" xfId="0" applyNumberFormat="1" applyFont="1" applyFill="1" applyBorder="1" applyAlignment="1" applyProtection="1">
      <alignment vertical="top"/>
    </xf>
    <xf numFmtId="0" fontId="2" fillId="0" borderId="0"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5" fillId="0" borderId="0" xfId="0" applyNumberFormat="1" applyFont="1" applyFill="1" applyBorder="1" applyAlignment="1" applyProtection="1">
      <alignment vertical="top"/>
    </xf>
    <xf numFmtId="0" fontId="6" fillId="0" borderId="0" xfId="0" applyNumberFormat="1" applyFont="1" applyFill="1" applyBorder="1" applyAlignment="1" applyProtection="1">
      <alignment vertical="top"/>
    </xf>
    <xf numFmtId="0" fontId="1" fillId="0" borderId="1" xfId="0" applyNumberFormat="1" applyFont="1" applyFill="1" applyBorder="1" applyAlignment="1" applyProtection="1">
      <alignment horizontal="left" vertical="top"/>
    </xf>
    <xf numFmtId="0" fontId="1" fillId="0" borderId="2" xfId="0" applyNumberFormat="1" applyFont="1" applyFill="1" applyBorder="1" applyAlignment="1" applyProtection="1">
      <alignment horizontal="left" vertical="top"/>
    </xf>
    <xf numFmtId="0" fontId="8" fillId="0" borderId="0" xfId="0" applyNumberFormat="1" applyFont="1" applyFill="1" applyBorder="1" applyAlignment="1" applyProtection="1">
      <alignment vertical="top"/>
    </xf>
    <xf numFmtId="0" fontId="7" fillId="0" borderId="0" xfId="0" applyNumberFormat="1" applyFont="1" applyFill="1" applyBorder="1" applyAlignment="1" applyProtection="1">
      <alignment vertical="top"/>
    </xf>
    <xf numFmtId="0" fontId="9" fillId="0" borderId="0" xfId="0" applyNumberFormat="1" applyFont="1" applyFill="1" applyBorder="1" applyAlignment="1" applyProtection="1">
      <alignment vertical="top"/>
    </xf>
    <xf numFmtId="0" fontId="4" fillId="0" borderId="1" xfId="0" applyNumberFormat="1" applyFont="1" applyFill="1" applyBorder="1" applyAlignment="1" applyProtection="1">
      <alignment horizontal="left" vertical="top"/>
    </xf>
    <xf numFmtId="0" fontId="7" fillId="0" borderId="1" xfId="0" applyNumberFormat="1" applyFont="1" applyFill="1" applyBorder="1" applyAlignment="1" applyProtection="1">
      <alignment horizontal="left" vertical="top"/>
    </xf>
    <xf numFmtId="0" fontId="4" fillId="0" borderId="3" xfId="0" applyNumberFormat="1" applyFont="1" applyFill="1" applyBorder="1" applyAlignment="1" applyProtection="1">
      <alignment horizontal="left" vertical="top"/>
    </xf>
    <xf numFmtId="0" fontId="12" fillId="0" borderId="1" xfId="0" applyNumberFormat="1" applyFont="1" applyFill="1" applyBorder="1" applyAlignment="1" applyProtection="1">
      <alignment horizontal="left" vertical="top"/>
    </xf>
    <xf numFmtId="0" fontId="14" fillId="0" borderId="0" xfId="0" applyNumberFormat="1" applyFont="1" applyFill="1" applyBorder="1" applyAlignment="1" applyProtection="1">
      <alignment vertical="top"/>
    </xf>
    <xf numFmtId="0" fontId="15"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vertical="top"/>
    </xf>
    <xf numFmtId="0" fontId="4" fillId="0" borderId="4" xfId="0" applyNumberFormat="1" applyFont="1" applyFill="1" applyBorder="1" applyAlignment="1" applyProtection="1">
      <alignment horizontal="left" vertical="top"/>
    </xf>
    <xf numFmtId="0" fontId="1" fillId="0" borderId="4" xfId="0" applyNumberFormat="1" applyFont="1" applyFill="1" applyBorder="1" applyAlignment="1" applyProtection="1">
      <alignment horizontal="left" vertical="top"/>
    </xf>
    <xf numFmtId="0" fontId="4" fillId="0" borderId="2" xfId="0" applyNumberFormat="1" applyFont="1" applyFill="1" applyBorder="1" applyAlignment="1" applyProtection="1">
      <alignment horizontal="left" vertical="top" indent="1"/>
    </xf>
    <xf numFmtId="0" fontId="4" fillId="0" borderId="2" xfId="0" applyNumberFormat="1" applyFont="1" applyFill="1" applyBorder="1" applyAlignment="1" applyProtection="1">
      <alignment horizontal="left" vertical="top" wrapText="1"/>
    </xf>
    <xf numFmtId="0" fontId="1" fillId="0" borderId="1" xfId="0" applyNumberFormat="1" applyFont="1" applyFill="1" applyBorder="1" applyAlignment="1" applyProtection="1">
      <alignment vertical="top"/>
    </xf>
    <xf numFmtId="0" fontId="20" fillId="0" borderId="0" xfId="0" applyNumberFormat="1" applyFont="1" applyFill="1" applyBorder="1" applyAlignment="1" applyProtection="1">
      <alignment vertical="top"/>
    </xf>
    <xf numFmtId="0" fontId="21" fillId="0" borderId="0" xfId="0" applyNumberFormat="1" applyFont="1" applyFill="1" applyBorder="1" applyAlignment="1" applyProtection="1">
      <alignment vertical="top"/>
    </xf>
    <xf numFmtId="0" fontId="22" fillId="0" borderId="1" xfId="4" applyFont="1" applyBorder="1" applyAlignment="1" applyProtection="1">
      <alignment horizontal="center" vertical="center"/>
      <protection hidden="1"/>
    </xf>
    <xf numFmtId="0" fontId="23" fillId="0" borderId="0" xfId="0" applyNumberFormat="1" applyFont="1" applyFill="1" applyBorder="1" applyAlignment="1" applyProtection="1">
      <alignment vertical="top"/>
    </xf>
    <xf numFmtId="0" fontId="24" fillId="0" borderId="0" xfId="0" applyNumberFormat="1" applyFont="1" applyFill="1" applyBorder="1" applyAlignment="1" applyProtection="1">
      <alignment vertical="top"/>
    </xf>
    <xf numFmtId="0" fontId="4" fillId="0" borderId="0" xfId="0" applyNumberFormat="1" applyFont="1" applyFill="1" applyBorder="1" applyAlignment="1" applyProtection="1">
      <alignment horizontal="left" vertical="top"/>
    </xf>
    <xf numFmtId="0" fontId="25" fillId="0" borderId="0" xfId="0" applyNumberFormat="1" applyFont="1" applyFill="1" applyBorder="1" applyAlignment="1" applyProtection="1">
      <alignment vertical="top"/>
    </xf>
    <xf numFmtId="0" fontId="26"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6" fillId="0" borderId="1" xfId="0" applyNumberFormat="1" applyFont="1" applyFill="1" applyBorder="1" applyAlignment="1" applyProtection="1">
      <alignment vertical="top"/>
    </xf>
    <xf numFmtId="0" fontId="20" fillId="0" borderId="2" xfId="0" quotePrefix="1" applyNumberFormat="1" applyFont="1" applyFill="1" applyBorder="1" applyAlignment="1" applyProtection="1">
      <alignment horizontal="left" vertical="top"/>
    </xf>
    <xf numFmtId="0" fontId="28" fillId="0" borderId="0" xfId="0" applyNumberFormat="1" applyFont="1" applyFill="1" applyBorder="1" applyAlignment="1" applyProtection="1">
      <alignment vertical="top"/>
    </xf>
    <xf numFmtId="0" fontId="12" fillId="0" borderId="3" xfId="0" applyNumberFormat="1" applyFont="1" applyFill="1" applyBorder="1" applyAlignment="1" applyProtection="1">
      <alignment horizontal="left" vertical="top"/>
    </xf>
    <xf numFmtId="0" fontId="31"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top"/>
    </xf>
    <xf numFmtId="0" fontId="21" fillId="0" borderId="1" xfId="0" applyNumberFormat="1" applyFont="1" applyFill="1" applyBorder="1" applyAlignment="1" applyProtection="1">
      <alignment vertical="top"/>
    </xf>
    <xf numFmtId="0" fontId="21" fillId="0" borderId="1" xfId="0" applyNumberFormat="1" applyFont="1" applyFill="1" applyBorder="1" applyAlignment="1" applyProtection="1">
      <alignment horizontal="center" vertical="top"/>
    </xf>
    <xf numFmtId="0" fontId="29" fillId="0" borderId="0" xfId="0" applyNumberFormat="1" applyFont="1" applyFill="1" applyBorder="1" applyAlignment="1" applyProtection="1">
      <alignment vertical="top"/>
    </xf>
    <xf numFmtId="0" fontId="33" fillId="0" borderId="1" xfId="0" applyNumberFormat="1" applyFont="1" applyFill="1" applyBorder="1" applyAlignment="1" applyProtection="1">
      <alignment horizontal="left" vertical="top"/>
    </xf>
    <xf numFmtId="0" fontId="16" fillId="0" borderId="1" xfId="0" applyNumberFormat="1" applyFont="1" applyFill="1" applyBorder="1" applyAlignment="1" applyProtection="1">
      <alignment vertical="top"/>
    </xf>
    <xf numFmtId="0" fontId="4" fillId="0" borderId="1" xfId="0" applyNumberFormat="1" applyFont="1" applyFill="1" applyBorder="1" applyAlignment="1" applyProtection="1">
      <alignment horizontal="center" vertical="top"/>
    </xf>
    <xf numFmtId="39" fontId="1" fillId="0" borderId="0" xfId="0" applyNumberFormat="1" applyFont="1" applyFill="1" applyBorder="1" applyAlignment="1" applyProtection="1">
      <alignment vertical="top"/>
    </xf>
    <xf numFmtId="0" fontId="19" fillId="0" borderId="1" xfId="0" applyNumberFormat="1" applyFont="1" applyFill="1" applyBorder="1" applyAlignment="1" applyProtection="1">
      <alignment vertical="top"/>
    </xf>
    <xf numFmtId="0" fontId="19" fillId="0" borderId="0" xfId="0" applyNumberFormat="1" applyFont="1" applyFill="1" applyBorder="1" applyAlignment="1" applyProtection="1">
      <alignment vertical="top"/>
    </xf>
    <xf numFmtId="0" fontId="0" fillId="0" borderId="1" xfId="0" quotePrefix="1" applyNumberFormat="1" applyFill="1" applyBorder="1" applyAlignment="1" applyProtection="1">
      <alignment horizontal="center" vertical="top"/>
    </xf>
    <xf numFmtId="0" fontId="1" fillId="0" borderId="1" xfId="0" applyNumberFormat="1" applyFont="1" applyFill="1" applyBorder="1" applyAlignment="1" applyProtection="1">
      <alignment horizontal="center" vertical="top"/>
    </xf>
    <xf numFmtId="2" fontId="1" fillId="0" borderId="0" xfId="0" applyNumberFormat="1" applyFont="1" applyFill="1" applyBorder="1" applyAlignment="1" applyProtection="1">
      <alignment vertical="top"/>
    </xf>
    <xf numFmtId="0" fontId="1" fillId="2" borderId="1" xfId="0" applyNumberFormat="1" applyFont="1" applyFill="1" applyBorder="1" applyAlignment="1" applyProtection="1">
      <alignment vertical="top"/>
    </xf>
    <xf numFmtId="0" fontId="38" fillId="2" borderId="0" xfId="0" applyNumberFormat="1" applyFont="1" applyFill="1" applyBorder="1" applyAlignment="1" applyProtection="1">
      <alignment vertical="top"/>
    </xf>
    <xf numFmtId="0" fontId="1" fillId="2" borderId="0" xfId="0" applyNumberFormat="1" applyFont="1" applyFill="1" applyBorder="1" applyAlignment="1" applyProtection="1">
      <alignment vertical="top"/>
    </xf>
    <xf numFmtId="0" fontId="1" fillId="2" borderId="5" xfId="0" applyNumberFormat="1" applyFont="1" applyFill="1" applyBorder="1" applyAlignment="1" applyProtection="1">
      <alignment horizontal="left" vertical="top"/>
    </xf>
    <xf numFmtId="0" fontId="4" fillId="2" borderId="5" xfId="0" applyNumberFormat="1" applyFont="1" applyFill="1" applyBorder="1" applyAlignment="1" applyProtection="1">
      <alignment horizontal="left" vertical="top"/>
    </xf>
    <xf numFmtId="0" fontId="4" fillId="2" borderId="1" xfId="0" applyNumberFormat="1" applyFont="1" applyFill="1" applyBorder="1" applyAlignment="1" applyProtection="1">
      <alignment horizontal="left" vertical="top"/>
    </xf>
    <xf numFmtId="0" fontId="19" fillId="2" borderId="1" xfId="0" applyNumberFormat="1" applyFont="1" applyFill="1" applyBorder="1" applyAlignment="1" applyProtection="1">
      <alignment horizontal="center" vertical="top" wrapText="1"/>
    </xf>
    <xf numFmtId="0" fontId="19" fillId="2" borderId="1" xfId="0" quotePrefix="1" applyNumberFormat="1" applyFont="1" applyFill="1" applyBorder="1" applyAlignment="1" applyProtection="1">
      <alignment vertical="top" wrapText="1"/>
    </xf>
    <xf numFmtId="0" fontId="19" fillId="2" borderId="1" xfId="0" applyNumberFormat="1" applyFont="1" applyFill="1" applyBorder="1" applyAlignment="1" applyProtection="1">
      <alignment vertical="top" wrapText="1"/>
    </xf>
    <xf numFmtId="0" fontId="25" fillId="2" borderId="0" xfId="0" applyNumberFormat="1" applyFont="1" applyFill="1" applyBorder="1" applyAlignment="1" applyProtection="1">
      <alignment vertical="top"/>
    </xf>
    <xf numFmtId="0" fontId="21" fillId="2" borderId="3" xfId="0" applyNumberFormat="1" applyFont="1" applyFill="1" applyBorder="1" applyAlignment="1" applyProtection="1">
      <alignment horizontal="center" vertical="center"/>
    </xf>
    <xf numFmtId="0" fontId="1" fillId="2" borderId="2" xfId="0" applyNumberFormat="1" applyFont="1" applyFill="1" applyBorder="1" applyAlignment="1" applyProtection="1">
      <alignment horizontal="center" vertical="center"/>
    </xf>
    <xf numFmtId="0" fontId="1" fillId="2" borderId="6" xfId="0" applyNumberFormat="1" applyFont="1" applyFill="1" applyBorder="1" applyAlignment="1" applyProtection="1">
      <alignment horizontal="center" vertical="center"/>
    </xf>
    <xf numFmtId="0" fontId="34" fillId="2" borderId="0" xfId="0" applyNumberFormat="1" applyFont="1" applyFill="1" applyBorder="1" applyAlignment="1" applyProtection="1">
      <alignment vertical="top"/>
    </xf>
    <xf numFmtId="0" fontId="1" fillId="2" borderId="5" xfId="0" applyNumberFormat="1" applyFont="1" applyFill="1" applyBorder="1" applyAlignment="1" applyProtection="1">
      <alignment vertical="top"/>
    </xf>
    <xf numFmtId="0" fontId="20" fillId="2" borderId="7" xfId="0" quotePrefix="1" applyNumberFormat="1" applyFont="1" applyFill="1" applyBorder="1" applyAlignment="1" applyProtection="1">
      <alignment horizontal="left" vertical="top"/>
    </xf>
    <xf numFmtId="0" fontId="4" fillId="2" borderId="7" xfId="0" applyNumberFormat="1" applyFont="1" applyFill="1" applyBorder="1" applyAlignment="1" applyProtection="1">
      <alignment horizontal="left" vertical="top" wrapText="1"/>
    </xf>
    <xf numFmtId="0" fontId="4" fillId="0" borderId="8" xfId="0" applyNumberFormat="1" applyFont="1" applyFill="1" applyBorder="1" applyAlignment="1" applyProtection="1">
      <alignment horizontal="left" vertical="top"/>
    </xf>
    <xf numFmtId="2" fontId="7" fillId="0" borderId="3" xfId="0" applyNumberFormat="1" applyFont="1" applyFill="1" applyBorder="1" applyAlignment="1" applyProtection="1">
      <alignment horizontal="left" vertical="top"/>
    </xf>
    <xf numFmtId="2" fontId="7" fillId="0" borderId="6" xfId="0" applyNumberFormat="1" applyFont="1" applyFill="1" applyBorder="1" applyAlignment="1" applyProtection="1">
      <alignment horizontal="left" vertical="top"/>
    </xf>
    <xf numFmtId="0" fontId="39" fillId="0" borderId="0" xfId="4" applyFont="1" applyBorder="1" applyAlignment="1" applyProtection="1">
      <alignment horizontal="left" vertical="center"/>
      <protection hidden="1"/>
    </xf>
    <xf numFmtId="0" fontId="40" fillId="0" borderId="0" xfId="0" applyNumberFormat="1" applyFont="1" applyFill="1" applyBorder="1" applyAlignment="1" applyProtection="1">
      <alignment vertical="top"/>
    </xf>
    <xf numFmtId="0" fontId="39" fillId="0" borderId="0" xfId="4" applyFont="1" applyBorder="1" applyAlignment="1" applyProtection="1">
      <protection hidden="1"/>
    </xf>
    <xf numFmtId="14" fontId="19" fillId="0" borderId="0" xfId="0" applyNumberFormat="1" applyFont="1" applyFill="1" applyBorder="1" applyAlignment="1" applyProtection="1">
      <alignment vertical="top"/>
    </xf>
    <xf numFmtId="2" fontId="41" fillId="0" borderId="3" xfId="0" applyNumberFormat="1" applyFont="1" applyFill="1" applyBorder="1" applyAlignment="1" applyProtection="1">
      <alignment vertical="top"/>
    </xf>
    <xf numFmtId="2" fontId="41" fillId="0" borderId="6" xfId="0" applyNumberFormat="1" applyFont="1" applyFill="1" applyBorder="1" applyAlignment="1" applyProtection="1">
      <alignment vertical="top"/>
    </xf>
    <xf numFmtId="0" fontId="19" fillId="2" borderId="3" xfId="0" applyNumberFormat="1" applyFont="1" applyFill="1" applyBorder="1" applyAlignment="1" applyProtection="1">
      <alignment horizontal="left" vertical="top" wrapText="1"/>
    </xf>
    <xf numFmtId="0" fontId="19" fillId="2" borderId="6" xfId="0" applyNumberFormat="1" applyFont="1" applyFill="1" applyBorder="1" applyAlignment="1" applyProtection="1">
      <alignment horizontal="left" vertical="top" wrapText="1"/>
    </xf>
    <xf numFmtId="0" fontId="7" fillId="2" borderId="3" xfId="0" applyNumberFormat="1" applyFont="1" applyFill="1" applyBorder="1" applyAlignment="1" applyProtection="1">
      <alignment horizontal="left" vertical="top" wrapText="1"/>
    </xf>
    <xf numFmtId="0" fontId="7" fillId="2" borderId="6" xfId="0" applyNumberFormat="1" applyFont="1" applyFill="1" applyBorder="1" applyAlignment="1" applyProtection="1">
      <alignment horizontal="left" vertical="top" wrapText="1"/>
    </xf>
    <xf numFmtId="39" fontId="35" fillId="2" borderId="3" xfId="0" applyNumberFormat="1" applyFont="1" applyFill="1" applyBorder="1" applyAlignment="1" applyProtection="1">
      <alignment vertical="top"/>
    </xf>
    <xf numFmtId="39" fontId="35" fillId="2" borderId="6" xfId="0" applyNumberFormat="1" applyFont="1" applyFill="1" applyBorder="1" applyAlignment="1" applyProtection="1">
      <alignment vertical="top"/>
    </xf>
    <xf numFmtId="39" fontId="35" fillId="2" borderId="1" xfId="0" applyNumberFormat="1" applyFont="1" applyFill="1" applyBorder="1" applyAlignment="1" applyProtection="1">
      <alignment horizontal="center" vertical="top"/>
    </xf>
    <xf numFmtId="0" fontId="35" fillId="2" borderId="1" xfId="0" applyNumberFormat="1" applyFont="1" applyFill="1" applyBorder="1" applyAlignment="1" applyProtection="1">
      <alignment horizontal="center" vertical="top"/>
    </xf>
    <xf numFmtId="14" fontId="1" fillId="2" borderId="1" xfId="0" applyNumberFormat="1" applyFont="1" applyFill="1" applyBorder="1" applyAlignment="1" applyProtection="1">
      <alignment horizontal="center" vertical="top"/>
    </xf>
    <xf numFmtId="39" fontId="1" fillId="2" borderId="1" xfId="0" applyNumberFormat="1" applyFont="1" applyFill="1" applyBorder="1" applyAlignment="1" applyProtection="1">
      <alignment horizontal="center" vertical="top"/>
    </xf>
    <xf numFmtId="0" fontId="1" fillId="2" borderId="1" xfId="0" applyNumberFormat="1" applyFont="1" applyFill="1" applyBorder="1" applyAlignment="1" applyProtection="1">
      <alignment vertical="top"/>
    </xf>
    <xf numFmtId="0" fontId="21" fillId="2" borderId="2" xfId="0" quotePrefix="1" applyNumberFormat="1" applyFont="1" applyFill="1" applyBorder="1" applyAlignment="1" applyProtection="1">
      <alignment horizontal="center" vertical="top"/>
    </xf>
    <xf numFmtId="0" fontId="1" fillId="2" borderId="2" xfId="0" applyNumberFormat="1" applyFont="1" applyFill="1" applyBorder="1" applyAlignment="1" applyProtection="1">
      <alignment horizontal="center" vertical="top"/>
    </xf>
    <xf numFmtId="39" fontId="35" fillId="0" borderId="3" xfId="0" applyNumberFormat="1" applyFont="1" applyFill="1" applyBorder="1" applyAlignment="1" applyProtection="1">
      <alignment horizontal="center" vertical="top"/>
    </xf>
    <xf numFmtId="39" fontId="35" fillId="0" borderId="6" xfId="0" applyNumberFormat="1" applyFont="1" applyFill="1" applyBorder="1" applyAlignment="1" applyProtection="1">
      <alignment horizontal="center" vertical="top"/>
    </xf>
    <xf numFmtId="0" fontId="25" fillId="2" borderId="3" xfId="0" applyNumberFormat="1" applyFont="1" applyFill="1" applyBorder="1" applyAlignment="1" applyProtection="1">
      <alignment horizontal="left" vertical="top" wrapText="1"/>
    </xf>
    <xf numFmtId="0" fontId="25" fillId="2" borderId="2" xfId="0" applyNumberFormat="1" applyFont="1" applyFill="1" applyBorder="1" applyAlignment="1" applyProtection="1">
      <alignment horizontal="left" vertical="top" wrapText="1"/>
    </xf>
    <xf numFmtId="0" fontId="25" fillId="2" borderId="6" xfId="0" applyNumberFormat="1" applyFont="1" applyFill="1" applyBorder="1" applyAlignment="1" applyProtection="1">
      <alignment horizontal="left" vertical="top" wrapText="1"/>
    </xf>
    <xf numFmtId="0" fontId="7" fillId="0" borderId="5" xfId="0" applyNumberFormat="1" applyFont="1" applyFill="1" applyBorder="1" applyAlignment="1" applyProtection="1">
      <alignment horizontal="left" vertical="top"/>
    </xf>
    <xf numFmtId="0" fontId="7" fillId="0" borderId="9" xfId="0" applyNumberFormat="1" applyFont="1" applyFill="1" applyBorder="1" applyAlignment="1" applyProtection="1">
      <alignment horizontal="left" vertical="top"/>
    </xf>
    <xf numFmtId="0" fontId="7" fillId="0" borderId="8" xfId="0" applyNumberFormat="1" applyFont="1" applyFill="1" applyBorder="1" applyAlignment="1" applyProtection="1">
      <alignment horizontal="left" vertical="top"/>
    </xf>
    <xf numFmtId="0" fontId="4" fillId="2" borderId="6" xfId="0" applyNumberFormat="1" applyFont="1" applyFill="1" applyBorder="1" applyAlignment="1" applyProtection="1">
      <alignment horizontal="left" vertical="top"/>
    </xf>
    <xf numFmtId="0" fontId="4" fillId="2" borderId="1" xfId="0" applyNumberFormat="1" applyFont="1" applyFill="1" applyBorder="1" applyAlignment="1" applyProtection="1">
      <alignment horizontal="left" vertical="top"/>
    </xf>
    <xf numFmtId="0" fontId="7" fillId="0" borderId="1"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horizontal="left" vertical="top"/>
    </xf>
    <xf numFmtId="39" fontId="35" fillId="2" borderId="3" xfId="0" applyNumberFormat="1" applyFont="1" applyFill="1" applyBorder="1" applyAlignment="1" applyProtection="1">
      <alignment horizontal="center" vertical="top"/>
    </xf>
    <xf numFmtId="39" fontId="35" fillId="2" borderId="6" xfId="0" applyNumberFormat="1" applyFont="1" applyFill="1" applyBorder="1" applyAlignment="1" applyProtection="1">
      <alignment horizontal="center" vertical="top"/>
    </xf>
    <xf numFmtId="0" fontId="7" fillId="0" borderId="1" xfId="0" applyNumberFormat="1" applyFont="1" applyFill="1" applyBorder="1" applyAlignment="1" applyProtection="1">
      <alignment horizontal="left" vertical="top"/>
    </xf>
    <xf numFmtId="0" fontId="7" fillId="2" borderId="1" xfId="0" applyNumberFormat="1" applyFont="1" applyFill="1" applyBorder="1" applyAlignment="1" applyProtection="1">
      <alignment horizontal="left" vertical="top" wrapText="1"/>
    </xf>
    <xf numFmtId="0" fontId="21" fillId="0" borderId="2" xfId="0" quotePrefix="1" applyNumberFormat="1" applyFont="1" applyFill="1" applyBorder="1" applyAlignment="1" applyProtection="1">
      <alignment horizontal="center" vertical="top"/>
    </xf>
    <xf numFmtId="0" fontId="1" fillId="0" borderId="2" xfId="0" applyNumberFormat="1" applyFont="1" applyFill="1" applyBorder="1" applyAlignment="1" applyProtection="1">
      <alignment horizontal="center" vertical="top"/>
    </xf>
    <xf numFmtId="0" fontId="1" fillId="0" borderId="1" xfId="0" applyNumberFormat="1" applyFont="1" applyFill="1" applyBorder="1" applyAlignment="1" applyProtection="1">
      <alignment vertical="top"/>
    </xf>
    <xf numFmtId="0" fontId="21" fillId="0" borderId="1" xfId="0" quotePrefix="1" applyNumberFormat="1" applyFont="1" applyFill="1" applyBorder="1" applyAlignment="1" applyProtection="1">
      <alignment horizontal="center" vertical="top"/>
    </xf>
    <xf numFmtId="0" fontId="1" fillId="0" borderId="1" xfId="0" applyNumberFormat="1" applyFont="1" applyFill="1" applyBorder="1" applyAlignment="1" applyProtection="1">
      <alignment horizontal="center" vertical="top"/>
    </xf>
    <xf numFmtId="39" fontId="36" fillId="0" borderId="3" xfId="0" applyNumberFormat="1" applyFont="1" applyFill="1" applyBorder="1" applyAlignment="1" applyProtection="1">
      <alignment horizontal="center" vertical="top"/>
    </xf>
    <xf numFmtId="39" fontId="36" fillId="0" borderId="6" xfId="0" applyNumberFormat="1" applyFont="1" applyFill="1" applyBorder="1" applyAlignment="1" applyProtection="1">
      <alignment horizontal="center" vertical="top"/>
    </xf>
    <xf numFmtId="0" fontId="20" fillId="0" borderId="1" xfId="0" applyNumberFormat="1" applyFont="1" applyFill="1" applyBorder="1" applyAlignment="1" applyProtection="1">
      <alignment horizontal="left" vertical="top"/>
    </xf>
    <xf numFmtId="39" fontId="35" fillId="0" borderId="3" xfId="0" applyNumberFormat="1" applyFont="1" applyFill="1" applyBorder="1" applyAlignment="1" applyProtection="1">
      <alignment vertical="top"/>
    </xf>
    <xf numFmtId="39" fontId="35" fillId="0" borderId="6" xfId="0" applyNumberFormat="1" applyFont="1" applyFill="1" applyBorder="1" applyAlignment="1" applyProtection="1">
      <alignment vertical="top"/>
    </xf>
    <xf numFmtId="0" fontId="4" fillId="0" borderId="5" xfId="0" applyNumberFormat="1" applyFont="1" applyFill="1" applyBorder="1" applyAlignment="1" applyProtection="1">
      <alignment horizontal="center" vertical="top"/>
    </xf>
    <xf numFmtId="0" fontId="4" fillId="0" borderId="9" xfId="0" applyNumberFormat="1" applyFont="1" applyFill="1" applyBorder="1" applyAlignment="1" applyProtection="1">
      <alignment horizontal="center" vertical="top"/>
    </xf>
    <xf numFmtId="0" fontId="4" fillId="0" borderId="8" xfId="0" applyNumberFormat="1" applyFont="1" applyFill="1" applyBorder="1" applyAlignment="1" applyProtection="1">
      <alignment horizontal="center" vertical="top"/>
    </xf>
    <xf numFmtId="39" fontId="36" fillId="0" borderId="2" xfId="0" applyNumberFormat="1" applyFont="1" applyFill="1" applyBorder="1" applyAlignment="1" applyProtection="1">
      <alignment horizontal="center" vertical="top"/>
    </xf>
    <xf numFmtId="0" fontId="1" fillId="2" borderId="3" xfId="0" applyNumberFormat="1" applyFont="1" applyFill="1" applyBorder="1" applyAlignment="1" applyProtection="1">
      <alignment horizontal="center" vertical="top"/>
    </xf>
    <xf numFmtId="0" fontId="1" fillId="2" borderId="6" xfId="0" applyNumberFormat="1" applyFont="1" applyFill="1" applyBorder="1" applyAlignment="1" applyProtection="1">
      <alignment horizontal="center" vertical="top"/>
    </xf>
    <xf numFmtId="0" fontId="19" fillId="2" borderId="3" xfId="0" quotePrefix="1" applyNumberFormat="1" applyFont="1" applyFill="1" applyBorder="1" applyAlignment="1" applyProtection="1">
      <alignment horizontal="center" vertical="top"/>
    </xf>
    <xf numFmtId="39" fontId="36" fillId="0" borderId="3" xfId="0" applyNumberFormat="1" applyFont="1" applyFill="1" applyBorder="1" applyAlignment="1" applyProtection="1">
      <alignment vertical="top"/>
    </xf>
    <xf numFmtId="39" fontId="36" fillId="0" borderId="6" xfId="0" applyNumberFormat="1" applyFont="1" applyFill="1" applyBorder="1" applyAlignment="1" applyProtection="1">
      <alignment vertical="top"/>
    </xf>
    <xf numFmtId="39" fontId="1" fillId="0" borderId="1" xfId="0" applyNumberFormat="1" applyFont="1" applyFill="1" applyBorder="1" applyAlignment="1" applyProtection="1">
      <alignment vertical="top"/>
    </xf>
    <xf numFmtId="0" fontId="19" fillId="2" borderId="3" xfId="0" applyNumberFormat="1" applyFont="1" applyFill="1" applyBorder="1" applyAlignment="1" applyProtection="1">
      <alignment horizontal="center" vertical="top"/>
    </xf>
    <xf numFmtId="37" fontId="35" fillId="0" borderId="3" xfId="0" applyNumberFormat="1" applyFont="1" applyFill="1" applyBorder="1" applyAlignment="1" applyProtection="1">
      <alignment horizontal="center" vertical="top"/>
    </xf>
    <xf numFmtId="37" fontId="35" fillId="0" borderId="2" xfId="0" applyNumberFormat="1" applyFont="1" applyFill="1" applyBorder="1" applyAlignment="1" applyProtection="1">
      <alignment horizontal="center" vertical="top"/>
    </xf>
    <xf numFmtId="37" fontId="35" fillId="0" borderId="6" xfId="0" applyNumberFormat="1" applyFont="1" applyFill="1" applyBorder="1" applyAlignment="1" applyProtection="1">
      <alignment horizontal="center" vertical="top"/>
    </xf>
    <xf numFmtId="37" fontId="19" fillId="0" borderId="1" xfId="0" quotePrefix="1" applyNumberFormat="1" applyFont="1" applyFill="1" applyBorder="1" applyAlignment="1" applyProtection="1">
      <alignment horizontal="center" vertical="top"/>
    </xf>
    <xf numFmtId="37" fontId="1" fillId="0" borderId="1" xfId="0" applyNumberFormat="1" applyFont="1" applyFill="1" applyBorder="1" applyAlignment="1" applyProtection="1">
      <alignment horizontal="center" vertical="top"/>
    </xf>
    <xf numFmtId="0" fontId="4" fillId="0" borderId="5" xfId="0" applyNumberFormat="1" applyFont="1" applyFill="1" applyBorder="1" applyAlignment="1" applyProtection="1">
      <alignment horizontal="left" vertical="top"/>
    </xf>
    <xf numFmtId="0" fontId="4" fillId="0" borderId="9" xfId="0" applyNumberFormat="1" applyFont="1" applyFill="1" applyBorder="1" applyAlignment="1" applyProtection="1">
      <alignment horizontal="left" vertical="top"/>
    </xf>
    <xf numFmtId="0" fontId="4" fillId="0" borderId="8" xfId="0" applyNumberFormat="1" applyFont="1" applyFill="1" applyBorder="1" applyAlignment="1" applyProtection="1">
      <alignment horizontal="left" vertical="top"/>
    </xf>
    <xf numFmtId="0" fontId="7" fillId="0" borderId="5" xfId="0" applyNumberFormat="1" applyFont="1" applyFill="1" applyBorder="1" applyAlignment="1" applyProtection="1">
      <alignment horizontal="left" vertical="top" wrapText="1"/>
    </xf>
    <xf numFmtId="0" fontId="7" fillId="0" borderId="9" xfId="0" applyNumberFormat="1" applyFont="1" applyFill="1" applyBorder="1" applyAlignment="1" applyProtection="1">
      <alignment horizontal="left" vertical="top" wrapText="1"/>
    </xf>
    <xf numFmtId="0" fontId="7" fillId="0" borderId="8" xfId="0" applyNumberFormat="1" applyFont="1" applyFill="1" applyBorder="1" applyAlignment="1" applyProtection="1">
      <alignment horizontal="left" vertical="top" wrapText="1"/>
    </xf>
    <xf numFmtId="175" fontId="35" fillId="0" borderId="3" xfId="0" applyNumberFormat="1" applyFont="1" applyFill="1" applyBorder="1" applyAlignment="1" applyProtection="1">
      <alignment horizontal="center" vertical="top"/>
    </xf>
    <xf numFmtId="175" fontId="35" fillId="0" borderId="2" xfId="0" applyNumberFormat="1" applyFont="1" applyFill="1" applyBorder="1" applyAlignment="1" applyProtection="1">
      <alignment horizontal="center" vertical="top"/>
    </xf>
    <xf numFmtId="175" fontId="35" fillId="0" borderId="6" xfId="0" applyNumberFormat="1" applyFont="1" applyFill="1" applyBorder="1" applyAlignment="1" applyProtection="1">
      <alignment horizontal="center" vertical="top"/>
    </xf>
    <xf numFmtId="0" fontId="4" fillId="0" borderId="3" xfId="0" applyNumberFormat="1" applyFont="1" applyFill="1" applyBorder="1" applyAlignment="1" applyProtection="1">
      <alignment horizontal="left" vertical="top" wrapText="1"/>
    </xf>
    <xf numFmtId="0" fontId="4" fillId="0" borderId="6" xfId="0" applyNumberFormat="1" applyFont="1" applyFill="1" applyBorder="1" applyAlignment="1" applyProtection="1">
      <alignment horizontal="left" vertical="top" wrapText="1"/>
    </xf>
    <xf numFmtId="0" fontId="1" fillId="0" borderId="2" xfId="0" applyNumberFormat="1" applyFont="1" applyFill="1" applyBorder="1" applyAlignment="1" applyProtection="1">
      <alignment horizontal="left" vertical="top"/>
    </xf>
    <xf numFmtId="0" fontId="1" fillId="0" borderId="7" xfId="0" applyNumberFormat="1" applyFont="1" applyFill="1" applyBorder="1" applyAlignment="1" applyProtection="1">
      <alignment horizontal="left" vertical="top"/>
    </xf>
    <xf numFmtId="0" fontId="1" fillId="0" borderId="0" xfId="0" applyNumberFormat="1" applyFont="1" applyFill="1" applyBorder="1" applyAlignment="1" applyProtection="1">
      <alignment horizontal="left" vertical="top"/>
    </xf>
    <xf numFmtId="2" fontId="35" fillId="0" borderId="1" xfId="0" applyNumberFormat="1" applyFont="1" applyFill="1" applyBorder="1" applyAlignment="1" applyProtection="1">
      <alignment horizontal="center" vertical="top"/>
    </xf>
    <xf numFmtId="2" fontId="7" fillId="0" borderId="3" xfId="0" applyNumberFormat="1" applyFont="1" applyFill="1" applyBorder="1" applyAlignment="1" applyProtection="1">
      <alignment horizontal="left" vertical="top"/>
    </xf>
    <xf numFmtId="2" fontId="7" fillId="0" borderId="6" xfId="0" applyNumberFormat="1" applyFont="1" applyFill="1" applyBorder="1" applyAlignment="1" applyProtection="1">
      <alignment horizontal="left" vertical="top"/>
    </xf>
    <xf numFmtId="0" fontId="19" fillId="0" borderId="1" xfId="0" applyNumberFormat="1" applyFont="1" applyFill="1" applyBorder="1" applyAlignment="1" applyProtection="1">
      <alignment vertical="top"/>
    </xf>
    <xf numFmtId="0" fontId="34" fillId="0" borderId="1" xfId="0" applyNumberFormat="1" applyFont="1" applyFill="1" applyBorder="1" applyAlignment="1" applyProtection="1">
      <alignment vertical="top"/>
    </xf>
    <xf numFmtId="0" fontId="21" fillId="0" borderId="1" xfId="0" applyNumberFormat="1" applyFont="1" applyFill="1" applyBorder="1" applyAlignment="1" applyProtection="1">
      <alignment vertical="top"/>
    </xf>
    <xf numFmtId="0" fontId="0" fillId="0" borderId="1" xfId="0" applyNumberFormat="1" applyFill="1" applyBorder="1" applyAlignment="1" applyProtection="1">
      <alignment vertical="top"/>
    </xf>
    <xf numFmtId="0" fontId="3" fillId="0" borderId="0" xfId="0" applyNumberFormat="1" applyFont="1" applyFill="1" applyBorder="1" applyAlignment="1" applyProtection="1">
      <alignment horizontal="center" vertical="top"/>
    </xf>
    <xf numFmtId="0" fontId="4" fillId="0" borderId="0" xfId="0" applyNumberFormat="1" applyFont="1" applyFill="1" applyBorder="1" applyAlignment="1" applyProtection="1">
      <alignment horizontal="right" vertical="top"/>
    </xf>
    <xf numFmtId="0" fontId="4" fillId="0" borderId="0" xfId="0" applyNumberFormat="1" applyFont="1" applyFill="1" applyBorder="1" applyAlignment="1" applyProtection="1">
      <alignment horizontal="center" vertical="top"/>
    </xf>
    <xf numFmtId="0" fontId="5" fillId="0" borderId="0" xfId="0" applyNumberFormat="1" applyFont="1" applyFill="1" applyBorder="1" applyAlignment="1" applyProtection="1">
      <alignment horizontal="center" vertical="top"/>
    </xf>
    <xf numFmtId="0" fontId="19" fillId="0" borderId="0" xfId="0" applyNumberFormat="1" applyFont="1" applyFill="1" applyBorder="1" applyAlignment="1" applyProtection="1">
      <alignment horizontal="center" vertical="top"/>
    </xf>
    <xf numFmtId="2" fontId="41" fillId="0" borderId="1" xfId="0" applyNumberFormat="1" applyFont="1" applyFill="1" applyBorder="1" applyAlignment="1" applyProtection="1">
      <alignment vertical="top"/>
    </xf>
    <xf numFmtId="0" fontId="4" fillId="0" borderId="2" xfId="0" applyNumberFormat="1" applyFont="1" applyFill="1" applyBorder="1" applyAlignment="1" applyProtection="1">
      <alignment horizontal="left" vertical="top"/>
    </xf>
    <xf numFmtId="0" fontId="4" fillId="0" borderId="7" xfId="0" applyNumberFormat="1" applyFont="1" applyFill="1" applyBorder="1" applyAlignment="1" applyProtection="1">
      <alignment horizontal="left" vertical="top"/>
    </xf>
    <xf numFmtId="2" fontId="7" fillId="0" borderId="1" xfId="0" applyNumberFormat="1" applyFont="1" applyFill="1" applyBorder="1" applyAlignment="1" applyProtection="1">
      <alignment horizontal="left" vertical="top"/>
    </xf>
    <xf numFmtId="2" fontId="26" fillId="0" borderId="3" xfId="0" applyNumberFormat="1" applyFont="1" applyFill="1" applyBorder="1" applyAlignment="1" applyProtection="1">
      <alignment horizontal="left" vertical="top" wrapText="1"/>
    </xf>
    <xf numFmtId="2" fontId="7" fillId="0" borderId="6" xfId="0" applyNumberFormat="1" applyFont="1" applyFill="1" applyBorder="1" applyAlignment="1" applyProtection="1">
      <alignment horizontal="left" vertical="top" wrapText="1"/>
    </xf>
    <xf numFmtId="2" fontId="7" fillId="0" borderId="2" xfId="0" applyNumberFormat="1" applyFont="1" applyFill="1" applyBorder="1" applyAlignment="1" applyProtection="1">
      <alignment horizontal="left" vertical="top"/>
    </xf>
    <xf numFmtId="2" fontId="7" fillId="0" borderId="1" xfId="0" applyNumberFormat="1" applyFont="1" applyFill="1" applyBorder="1" applyAlignment="1" applyProtection="1">
      <alignment horizontal="left" vertical="top" wrapText="1"/>
    </xf>
    <xf numFmtId="2" fontId="1" fillId="0" borderId="1" xfId="0" applyNumberFormat="1" applyFont="1" applyFill="1" applyBorder="1" applyAlignment="1" applyProtection="1">
      <alignment vertical="top"/>
    </xf>
    <xf numFmtId="185" fontId="1" fillId="0" borderId="3" xfId="0" applyNumberFormat="1" applyFont="1" applyFill="1" applyBorder="1" applyAlignment="1" applyProtection="1">
      <alignment vertical="top"/>
    </xf>
    <xf numFmtId="185" fontId="1" fillId="0" borderId="6" xfId="0" applyNumberFormat="1" applyFont="1" applyFill="1" applyBorder="1" applyAlignment="1" applyProtection="1">
      <alignment vertical="top"/>
    </xf>
    <xf numFmtId="185" fontId="1" fillId="0" borderId="1" xfId="0" applyNumberFormat="1" applyFont="1" applyFill="1" applyBorder="1" applyAlignment="1" applyProtection="1">
      <alignment vertical="top"/>
    </xf>
    <xf numFmtId="0" fontId="1" fillId="0" borderId="6" xfId="0" applyNumberFormat="1" applyFont="1" applyFill="1" applyBorder="1" applyAlignment="1" applyProtection="1">
      <alignment vertical="top"/>
    </xf>
    <xf numFmtId="0" fontId="4" fillId="0" borderId="1" xfId="0" applyNumberFormat="1" applyFont="1" applyFill="1" applyBorder="1" applyAlignment="1" applyProtection="1">
      <alignment horizontal="left" vertical="top" wrapText="1"/>
    </xf>
    <xf numFmtId="39" fontId="1" fillId="0" borderId="3" xfId="0" applyNumberFormat="1" applyFont="1" applyFill="1" applyBorder="1" applyAlignment="1" applyProtection="1">
      <alignment vertical="top"/>
    </xf>
    <xf numFmtId="39" fontId="1" fillId="0" borderId="6" xfId="0" applyNumberFormat="1" applyFont="1" applyFill="1" applyBorder="1" applyAlignment="1" applyProtection="1">
      <alignment vertical="top"/>
    </xf>
    <xf numFmtId="39" fontId="36" fillId="0" borderId="1" xfId="0" applyNumberFormat="1" applyFont="1" applyFill="1" applyBorder="1" applyAlignment="1" applyProtection="1">
      <alignment vertical="top"/>
    </xf>
    <xf numFmtId="0" fontId="20" fillId="0" borderId="1" xfId="0" applyNumberFormat="1" applyFont="1" applyFill="1" applyBorder="1" applyAlignment="1" applyProtection="1">
      <alignment horizontal="left" vertical="top" wrapText="1"/>
    </xf>
    <xf numFmtId="0" fontId="7" fillId="0" borderId="3" xfId="0" applyNumberFormat="1" applyFont="1" applyFill="1" applyBorder="1" applyAlignment="1" applyProtection="1">
      <alignment horizontal="left" vertical="top" wrapText="1"/>
    </xf>
    <xf numFmtId="0" fontId="7" fillId="0" borderId="6" xfId="0" applyNumberFormat="1" applyFont="1" applyFill="1" applyBorder="1" applyAlignment="1" applyProtection="1">
      <alignment horizontal="left" vertical="top" wrapText="1"/>
    </xf>
    <xf numFmtId="39" fontId="1" fillId="0" borderId="3" xfId="0" applyNumberFormat="1" applyFont="1" applyFill="1" applyBorder="1" applyAlignment="1" applyProtection="1">
      <alignment horizontal="center" vertical="top"/>
    </xf>
    <xf numFmtId="39" fontId="1" fillId="0" borderId="6" xfId="0" applyNumberFormat="1" applyFont="1" applyFill="1" applyBorder="1" applyAlignment="1" applyProtection="1">
      <alignment horizontal="center" vertical="top"/>
    </xf>
    <xf numFmtId="39" fontId="35" fillId="0" borderId="2" xfId="0" applyNumberFormat="1" applyFont="1" applyFill="1" applyBorder="1" applyAlignment="1" applyProtection="1">
      <alignment horizontal="center" vertical="top"/>
    </xf>
    <xf numFmtId="14" fontId="1" fillId="0" borderId="3" xfId="0" applyNumberFormat="1" applyFont="1" applyFill="1" applyBorder="1" applyAlignment="1" applyProtection="1">
      <alignment horizontal="center" vertical="top"/>
    </xf>
    <xf numFmtId="14" fontId="1" fillId="0" borderId="6" xfId="0" applyNumberFormat="1" applyFont="1" applyFill="1" applyBorder="1" applyAlignment="1" applyProtection="1">
      <alignment horizontal="center" vertical="top"/>
    </xf>
    <xf numFmtId="14" fontId="19" fillId="0" borderId="1" xfId="0" applyNumberFormat="1" applyFont="1" applyFill="1" applyBorder="1" applyAlignment="1" applyProtection="1">
      <alignment horizontal="center" vertical="top"/>
    </xf>
    <xf numFmtId="14" fontId="1" fillId="0" borderId="1" xfId="0" applyNumberFormat="1" applyFont="1" applyFill="1" applyBorder="1" applyAlignment="1" applyProtection="1">
      <alignment horizontal="center" vertical="top"/>
    </xf>
    <xf numFmtId="14" fontId="19" fillId="0" borderId="3" xfId="0" applyNumberFormat="1" applyFont="1" applyFill="1" applyBorder="1" applyAlignment="1" applyProtection="1">
      <alignment horizontal="center" vertical="top"/>
    </xf>
    <xf numFmtId="1" fontId="19" fillId="0" borderId="1" xfId="0" quotePrefix="1" applyNumberFormat="1" applyFont="1" applyFill="1" applyBorder="1" applyAlignment="1" applyProtection="1">
      <alignment horizontal="center" vertical="top"/>
    </xf>
    <xf numFmtId="1" fontId="1" fillId="0" borderId="1" xfId="0" applyNumberFormat="1" applyFont="1" applyFill="1" applyBorder="1" applyAlignment="1" applyProtection="1">
      <alignment horizontal="center" vertical="top"/>
    </xf>
    <xf numFmtId="0" fontId="19" fillId="0" borderId="1" xfId="0" quotePrefix="1" applyNumberFormat="1" applyFont="1" applyFill="1" applyBorder="1" applyAlignment="1" applyProtection="1">
      <alignment horizontal="center" vertical="top"/>
    </xf>
    <xf numFmtId="0" fontId="21" fillId="0" borderId="10" xfId="0" applyNumberFormat="1" applyFont="1" applyFill="1" applyBorder="1" applyAlignment="1" applyProtection="1">
      <alignment horizontal="right" vertical="top" wrapText="1"/>
    </xf>
    <xf numFmtId="0" fontId="1" fillId="0" borderId="7" xfId="0" applyNumberFormat="1" applyFont="1" applyFill="1" applyBorder="1" applyAlignment="1" applyProtection="1">
      <alignment horizontal="right" vertical="top" wrapText="1"/>
    </xf>
    <xf numFmtId="0" fontId="1" fillId="0" borderId="11" xfId="0" applyNumberFormat="1" applyFont="1" applyFill="1" applyBorder="1" applyAlignment="1" applyProtection="1">
      <alignment horizontal="right" vertical="top" wrapText="1"/>
    </xf>
    <xf numFmtId="0" fontId="1" fillId="0" borderId="12" xfId="0" applyNumberFormat="1" applyFont="1" applyFill="1" applyBorder="1" applyAlignment="1" applyProtection="1">
      <alignment horizontal="right" vertical="top" wrapText="1"/>
    </xf>
    <xf numFmtId="0" fontId="1" fillId="0" borderId="0" xfId="0" applyNumberFormat="1" applyFont="1" applyFill="1" applyBorder="1" applyAlignment="1" applyProtection="1">
      <alignment horizontal="right" vertical="top" wrapText="1"/>
    </xf>
    <xf numFmtId="0" fontId="1" fillId="0" borderId="13" xfId="0" applyNumberFormat="1" applyFont="1" applyFill="1" applyBorder="1" applyAlignment="1" applyProtection="1">
      <alignment horizontal="right" vertical="top" wrapText="1"/>
    </xf>
    <xf numFmtId="0" fontId="1" fillId="0" borderId="14" xfId="0" applyNumberFormat="1" applyFont="1" applyFill="1" applyBorder="1" applyAlignment="1" applyProtection="1">
      <alignment horizontal="right" vertical="top" wrapText="1"/>
    </xf>
    <xf numFmtId="0" fontId="1" fillId="0" borderId="4" xfId="0" applyNumberFormat="1" applyFont="1" applyFill="1" applyBorder="1" applyAlignment="1" applyProtection="1">
      <alignment horizontal="right" vertical="top" wrapText="1"/>
    </xf>
    <xf numFmtId="0" fontId="1" fillId="0" borderId="15" xfId="0" applyNumberFormat="1" applyFont="1" applyFill="1" applyBorder="1" applyAlignment="1" applyProtection="1">
      <alignment horizontal="right" vertical="top" wrapText="1"/>
    </xf>
    <xf numFmtId="0" fontId="21" fillId="0" borderId="10" xfId="0" applyNumberFormat="1" applyFont="1" applyFill="1" applyBorder="1" applyAlignment="1" applyProtection="1">
      <alignment horizontal="right" vertical="top"/>
    </xf>
    <xf numFmtId="0" fontId="1" fillId="0" borderId="7" xfId="0" applyNumberFormat="1" applyFont="1" applyFill="1" applyBorder="1" applyAlignment="1" applyProtection="1">
      <alignment horizontal="right" vertical="top"/>
    </xf>
    <xf numFmtId="0" fontId="1" fillId="0" borderId="11" xfId="0" applyNumberFormat="1" applyFont="1" applyFill="1" applyBorder="1" applyAlignment="1" applyProtection="1">
      <alignment horizontal="right" vertical="top"/>
    </xf>
    <xf numFmtId="0" fontId="1" fillId="0" borderId="12" xfId="0" applyNumberFormat="1" applyFont="1" applyFill="1" applyBorder="1" applyAlignment="1" applyProtection="1">
      <alignment horizontal="right" vertical="top"/>
    </xf>
    <xf numFmtId="0" fontId="1" fillId="0" borderId="0" xfId="0" applyNumberFormat="1" applyFont="1" applyFill="1" applyBorder="1" applyAlignment="1" applyProtection="1">
      <alignment horizontal="right" vertical="top"/>
    </xf>
    <xf numFmtId="0" fontId="1" fillId="0" borderId="13" xfId="0" applyNumberFormat="1" applyFont="1" applyFill="1" applyBorder="1" applyAlignment="1" applyProtection="1">
      <alignment horizontal="right" vertical="top"/>
    </xf>
    <xf numFmtId="0" fontId="1" fillId="0" borderId="14" xfId="0" applyNumberFormat="1" applyFont="1" applyFill="1" applyBorder="1" applyAlignment="1" applyProtection="1">
      <alignment horizontal="right" vertical="top"/>
    </xf>
    <xf numFmtId="0" fontId="1" fillId="0" borderId="4" xfId="0" applyNumberFormat="1" applyFont="1" applyFill="1" applyBorder="1" applyAlignment="1" applyProtection="1">
      <alignment horizontal="right" vertical="top"/>
    </xf>
    <xf numFmtId="0" fontId="1" fillId="0" borderId="15" xfId="0" applyNumberFormat="1" applyFont="1" applyFill="1" applyBorder="1" applyAlignment="1" applyProtection="1">
      <alignment horizontal="right" vertical="top"/>
    </xf>
    <xf numFmtId="14" fontId="1" fillId="0" borderId="1" xfId="0" applyNumberFormat="1" applyFont="1" applyFill="1" applyBorder="1" applyAlignment="1" applyProtection="1">
      <alignment horizontal="right" vertical="top"/>
    </xf>
    <xf numFmtId="0" fontId="1" fillId="0" borderId="1" xfId="0" applyNumberFormat="1" applyFont="1" applyFill="1" applyBorder="1" applyAlignment="1" applyProtection="1">
      <alignment horizontal="right" vertical="top"/>
    </xf>
    <xf numFmtId="0" fontId="21" fillId="0" borderId="3"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1" fillId="0" borderId="6" xfId="0" applyNumberFormat="1" applyFont="1" applyFill="1" applyBorder="1" applyAlignment="1" applyProtection="1">
      <alignment horizontal="center" vertical="center"/>
    </xf>
    <xf numFmtId="0" fontId="25" fillId="0" borderId="3" xfId="0" applyNumberFormat="1" applyFont="1" applyFill="1" applyBorder="1" applyAlignment="1" applyProtection="1">
      <alignment vertical="top" wrapText="1"/>
    </xf>
    <xf numFmtId="0" fontId="25" fillId="0" borderId="2" xfId="0" applyNumberFormat="1" applyFont="1" applyFill="1" applyBorder="1" applyAlignment="1" applyProtection="1">
      <alignment vertical="top" wrapText="1"/>
    </xf>
    <xf numFmtId="0" fontId="25" fillId="0" borderId="6" xfId="0" applyNumberFormat="1" applyFont="1" applyFill="1" applyBorder="1" applyAlignment="1" applyProtection="1">
      <alignment vertical="top" wrapText="1"/>
    </xf>
    <xf numFmtId="39" fontId="19" fillId="0" borderId="3" xfId="0" applyNumberFormat="1" applyFont="1" applyFill="1" applyBorder="1" applyAlignment="1" applyProtection="1">
      <alignment horizontal="center" vertical="top"/>
    </xf>
    <xf numFmtId="39" fontId="19" fillId="0" borderId="6" xfId="0" applyNumberFormat="1" applyFont="1" applyFill="1" applyBorder="1" applyAlignment="1" applyProtection="1">
      <alignment horizontal="center" vertical="top"/>
    </xf>
    <xf numFmtId="39" fontId="1" fillId="2" borderId="1" xfId="0" applyNumberFormat="1" applyFont="1" applyFill="1" applyBorder="1" applyAlignment="1" applyProtection="1">
      <alignment vertical="top"/>
    </xf>
    <xf numFmtId="39" fontId="1" fillId="2" borderId="3" xfId="0" applyNumberFormat="1" applyFont="1" applyFill="1" applyBorder="1" applyAlignment="1" applyProtection="1">
      <alignment vertical="top"/>
    </xf>
    <xf numFmtId="39" fontId="1" fillId="2" borderId="6" xfId="0" applyNumberFormat="1" applyFont="1" applyFill="1" applyBorder="1" applyAlignment="1" applyProtection="1">
      <alignment vertical="top"/>
    </xf>
    <xf numFmtId="0" fontId="20" fillId="0" borderId="3" xfId="0" applyNumberFormat="1" applyFont="1" applyFill="1" applyBorder="1" applyAlignment="1" applyProtection="1">
      <alignment horizontal="left" vertical="top"/>
    </xf>
    <xf numFmtId="0" fontId="4" fillId="0" borderId="6" xfId="0" applyNumberFormat="1" applyFont="1" applyFill="1" applyBorder="1" applyAlignment="1" applyProtection="1">
      <alignment horizontal="left" vertical="top"/>
    </xf>
    <xf numFmtId="0" fontId="20" fillId="0" borderId="3" xfId="0" applyNumberFormat="1" applyFont="1" applyFill="1" applyBorder="1" applyAlignment="1" applyProtection="1">
      <alignment horizontal="left" vertical="top" wrapText="1"/>
    </xf>
    <xf numFmtId="39" fontId="1" fillId="0" borderId="3" xfId="0" applyNumberFormat="1" applyFont="1" applyFill="1" applyBorder="1" applyAlignment="1" applyProtection="1">
      <alignment horizontal="right" vertical="center"/>
    </xf>
    <xf numFmtId="39" fontId="1" fillId="0" borderId="6" xfId="0" applyNumberFormat="1" applyFont="1" applyFill="1" applyBorder="1" applyAlignment="1" applyProtection="1">
      <alignment horizontal="right" vertical="center"/>
    </xf>
    <xf numFmtId="0" fontId="7" fillId="0" borderId="3" xfId="0" applyNumberFormat="1" applyFont="1" applyFill="1" applyBorder="1" applyAlignment="1" applyProtection="1">
      <alignment horizontal="left" vertical="top"/>
    </xf>
    <xf numFmtId="0" fontId="22" fillId="0" borderId="3" xfId="4" applyFont="1" applyBorder="1" applyAlignment="1" applyProtection="1">
      <alignment horizontal="center" vertical="center"/>
      <protection hidden="1"/>
    </xf>
    <xf numFmtId="0" fontId="22" fillId="0" borderId="6" xfId="4" applyFont="1" applyBorder="1" applyAlignment="1" applyProtection="1">
      <alignment horizontal="center" vertical="center"/>
      <protection hidden="1"/>
    </xf>
    <xf numFmtId="2" fontId="41" fillId="0" borderId="3" xfId="0" applyNumberFormat="1" applyFont="1" applyFill="1" applyBorder="1" applyAlignment="1" applyProtection="1">
      <alignment horizontal="center" vertical="top"/>
    </xf>
    <xf numFmtId="2" fontId="41" fillId="0" borderId="6" xfId="0" applyNumberFormat="1" applyFont="1" applyFill="1" applyBorder="1" applyAlignment="1" applyProtection="1">
      <alignment horizontal="center" vertical="top"/>
    </xf>
  </cellXfs>
  <cellStyles count="5">
    <cellStyle name="Comma_TR-16 and ST-3" xfId="1"/>
    <cellStyle name="Normal" xfId="0" builtinId="0"/>
    <cellStyle name="Normal 2" xfId="2"/>
    <cellStyle name="Normal 4" xfId="3"/>
    <cellStyle name="Normal_Beena Saxena"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S304"/>
  <sheetViews>
    <sheetView showGridLines="0" tabSelected="1" topLeftCell="A247" zoomScaleNormal="100" zoomScaleSheetLayoutView="100" workbookViewId="0">
      <selection activeCell="O289" sqref="O289"/>
    </sheetView>
  </sheetViews>
  <sheetFormatPr defaultRowHeight="12.75"/>
  <cols>
    <col min="1" max="1" width="4.7109375" customWidth="1"/>
    <col min="2" max="2" width="29.7109375" customWidth="1"/>
    <col min="3" max="3" width="4.7109375" customWidth="1"/>
    <col min="4" max="4" width="5.28515625" customWidth="1"/>
    <col min="5" max="5" width="6.7109375" customWidth="1"/>
    <col min="6" max="6" width="5.28515625" customWidth="1"/>
    <col min="7" max="7" width="7.140625" customWidth="1"/>
    <col min="8" max="8" width="9.28515625" customWidth="1"/>
    <col min="9" max="9" width="5.28515625" customWidth="1"/>
    <col min="10" max="10" width="6.5703125" customWidth="1"/>
    <col min="11" max="11" width="6.28515625" customWidth="1"/>
    <col min="12" max="12" width="5.28515625" customWidth="1"/>
    <col min="13" max="13" width="7.140625" customWidth="1"/>
    <col min="14" max="14" width="5.28515625" customWidth="1"/>
    <col min="15" max="15" width="7" customWidth="1"/>
    <col min="16" max="16" width="10.140625" bestFit="1" customWidth="1"/>
    <col min="17" max="17" width="12.42578125" bestFit="1" customWidth="1"/>
    <col min="18" max="18" width="10.85546875" bestFit="1" customWidth="1"/>
    <col min="19" max="19" width="10.7109375" bestFit="1" customWidth="1"/>
  </cols>
  <sheetData>
    <row r="1" spans="1:15" ht="18.75">
      <c r="A1" s="151" t="s">
        <v>0</v>
      </c>
      <c r="B1" s="151"/>
      <c r="C1" s="151"/>
      <c r="D1" s="151"/>
      <c r="E1" s="151"/>
      <c r="F1" s="151"/>
      <c r="G1" s="151"/>
      <c r="H1" s="151"/>
      <c r="I1" s="151"/>
      <c r="J1" s="151"/>
      <c r="K1" s="151"/>
      <c r="L1" s="151"/>
      <c r="M1" s="151"/>
      <c r="N1" s="151"/>
      <c r="O1" s="151"/>
    </row>
    <row r="2" spans="1:15">
      <c r="A2" s="152" t="s">
        <v>1</v>
      </c>
      <c r="B2" s="152"/>
      <c r="C2" s="152"/>
      <c r="D2" s="152"/>
      <c r="E2" s="152"/>
      <c r="F2" s="152"/>
      <c r="G2" s="152"/>
      <c r="H2" s="152"/>
      <c r="I2" s="152"/>
      <c r="J2" s="152"/>
      <c r="K2" s="152"/>
      <c r="L2" s="152"/>
      <c r="M2" s="152"/>
      <c r="N2" s="152"/>
      <c r="O2" s="152"/>
    </row>
    <row r="3" spans="1:15">
      <c r="A3" s="153" t="s">
        <v>2</v>
      </c>
      <c r="B3" s="153"/>
      <c r="C3" s="153"/>
      <c r="D3" s="153"/>
      <c r="E3" s="153"/>
      <c r="F3" s="153"/>
      <c r="G3" s="153"/>
      <c r="H3" s="153"/>
      <c r="I3" s="153"/>
      <c r="J3" s="153"/>
      <c r="K3" s="153"/>
      <c r="L3" s="153"/>
      <c r="M3" s="153"/>
      <c r="N3" s="153"/>
      <c r="O3" s="153"/>
    </row>
    <row r="4" spans="1:15">
      <c r="A4" s="154" t="s">
        <v>3</v>
      </c>
      <c r="B4" s="154"/>
      <c r="C4" s="154"/>
      <c r="D4" s="154"/>
      <c r="E4" s="154"/>
      <c r="F4" s="154"/>
      <c r="G4" s="154"/>
      <c r="H4" s="154"/>
      <c r="I4" s="154"/>
      <c r="J4" s="154"/>
      <c r="K4" s="154"/>
      <c r="L4" s="154"/>
      <c r="M4" s="154"/>
      <c r="N4" s="154"/>
      <c r="O4" s="154"/>
    </row>
    <row r="6" spans="1:15">
      <c r="A6" s="2" t="s">
        <v>4</v>
      </c>
    </row>
    <row r="8" spans="1:15">
      <c r="F8" s="2" t="s">
        <v>5</v>
      </c>
      <c r="I8" s="47">
        <v>2</v>
      </c>
      <c r="J8" s="47">
        <v>0</v>
      </c>
      <c r="K8" s="47">
        <v>0</v>
      </c>
      <c r="L8" s="47">
        <v>9</v>
      </c>
      <c r="M8" s="46" t="s">
        <v>221</v>
      </c>
      <c r="N8" s="47">
        <v>1</v>
      </c>
      <c r="O8" s="47">
        <v>0</v>
      </c>
    </row>
    <row r="10" spans="1:15">
      <c r="A10" s="22" t="s">
        <v>148</v>
      </c>
    </row>
    <row r="11" spans="1:15">
      <c r="B11" s="155" t="s">
        <v>268</v>
      </c>
      <c r="C11" s="155"/>
      <c r="D11" s="155"/>
      <c r="J11" s="71" t="s">
        <v>269</v>
      </c>
      <c r="K11" s="69"/>
      <c r="L11" s="70"/>
      <c r="O11" s="24" t="s">
        <v>149</v>
      </c>
    </row>
    <row r="12" spans="1:15">
      <c r="A12" s="4"/>
    </row>
    <row r="14" spans="1:15">
      <c r="A14" s="22" t="s">
        <v>164</v>
      </c>
      <c r="B14" t="s">
        <v>165</v>
      </c>
      <c r="N14" s="150" t="s">
        <v>222</v>
      </c>
      <c r="O14" s="106"/>
    </row>
    <row r="15" spans="1:15">
      <c r="B15" s="26" t="s">
        <v>6</v>
      </c>
    </row>
    <row r="17" spans="1:15">
      <c r="A17" s="22" t="s">
        <v>162</v>
      </c>
      <c r="B17" t="s">
        <v>163</v>
      </c>
      <c r="L17" s="150" t="s">
        <v>223</v>
      </c>
      <c r="M17" s="106"/>
      <c r="N17" s="106"/>
      <c r="O17" s="106"/>
    </row>
    <row r="18" spans="1:15">
      <c r="B18" s="2" t="s">
        <v>7</v>
      </c>
    </row>
    <row r="20" spans="1:15">
      <c r="A20" s="22" t="s">
        <v>166</v>
      </c>
      <c r="B20" t="s">
        <v>167</v>
      </c>
      <c r="C20" s="148" t="s">
        <v>256</v>
      </c>
      <c r="D20" s="148"/>
      <c r="E20" s="148"/>
      <c r="F20" s="148"/>
      <c r="G20" s="148"/>
      <c r="H20" s="148"/>
      <c r="I20" s="148"/>
      <c r="J20" s="148"/>
      <c r="K20" s="148"/>
      <c r="L20" s="148"/>
      <c r="M20" s="148"/>
      <c r="N20" s="148"/>
      <c r="O20" s="148"/>
    </row>
    <row r="21" spans="1:15">
      <c r="C21" s="147" t="s">
        <v>270</v>
      </c>
      <c r="D21" s="106"/>
      <c r="E21" s="106"/>
      <c r="F21" s="106"/>
      <c r="G21" s="106"/>
      <c r="H21" s="106"/>
      <c r="I21" s="106"/>
      <c r="J21" s="106"/>
      <c r="K21" s="106"/>
      <c r="L21" s="106"/>
      <c r="M21" s="106"/>
      <c r="N21" s="106"/>
      <c r="O21" s="106"/>
    </row>
    <row r="23" spans="1:15">
      <c r="A23" s="22" t="s">
        <v>168</v>
      </c>
      <c r="B23" t="s">
        <v>169</v>
      </c>
      <c r="C23" s="148" t="s">
        <v>257</v>
      </c>
      <c r="D23" s="148"/>
      <c r="E23" s="148"/>
      <c r="F23" s="148"/>
      <c r="G23" s="148"/>
      <c r="H23" s="148"/>
      <c r="I23" s="148"/>
      <c r="J23" s="148"/>
      <c r="K23" s="148"/>
      <c r="L23" s="148"/>
      <c r="M23" s="148"/>
      <c r="N23" s="148"/>
      <c r="O23" s="148"/>
    </row>
    <row r="25" spans="1:15">
      <c r="A25" s="22" t="s">
        <v>170</v>
      </c>
      <c r="B25" t="s">
        <v>171</v>
      </c>
      <c r="G25" s="148" t="s">
        <v>261</v>
      </c>
      <c r="H25" s="148"/>
      <c r="I25" s="148"/>
      <c r="J25" s="148"/>
      <c r="K25" s="148"/>
      <c r="L25" s="148"/>
      <c r="M25" s="148"/>
      <c r="N25" s="148"/>
      <c r="O25" s="148"/>
    </row>
    <row r="27" spans="1:15">
      <c r="A27" s="22" t="s">
        <v>172</v>
      </c>
      <c r="B27" t="s">
        <v>173</v>
      </c>
      <c r="C27" s="23" t="s">
        <v>47</v>
      </c>
      <c r="D27" s="23" t="s">
        <v>151</v>
      </c>
      <c r="H27" s="21"/>
      <c r="I27" s="23" t="s">
        <v>89</v>
      </c>
      <c r="J27" s="23" t="s">
        <v>153</v>
      </c>
      <c r="O27" s="24"/>
    </row>
    <row r="28" spans="1:15">
      <c r="B28" s="25" t="s">
        <v>150</v>
      </c>
      <c r="D28" s="23" t="s">
        <v>152</v>
      </c>
    </row>
    <row r="30" spans="1:15">
      <c r="C30" s="23" t="s">
        <v>90</v>
      </c>
      <c r="D30" s="23" t="s">
        <v>154</v>
      </c>
      <c r="H30" s="21"/>
      <c r="I30" s="23" t="s">
        <v>91</v>
      </c>
      <c r="J30" s="23" t="s">
        <v>155</v>
      </c>
      <c r="O30" s="24" t="s">
        <v>149</v>
      </c>
    </row>
    <row r="31" spans="1:15">
      <c r="A31" s="7"/>
      <c r="D31" s="23" t="s">
        <v>8</v>
      </c>
      <c r="J31" s="23" t="s">
        <v>8</v>
      </c>
    </row>
    <row r="33" spans="1:15">
      <c r="A33" s="8"/>
      <c r="C33" s="23" t="s">
        <v>156</v>
      </c>
      <c r="D33" s="23" t="s">
        <v>157</v>
      </c>
      <c r="H33" s="21"/>
      <c r="I33" s="23" t="s">
        <v>158</v>
      </c>
      <c r="J33" s="23" t="s">
        <v>159</v>
      </c>
      <c r="O33" s="21"/>
    </row>
    <row r="34" spans="1:15">
      <c r="A34" s="8"/>
    </row>
    <row r="35" spans="1:15">
      <c r="C35" s="23" t="s">
        <v>160</v>
      </c>
      <c r="D35" s="23" t="s">
        <v>161</v>
      </c>
      <c r="H35" s="21"/>
    </row>
    <row r="36" spans="1:15">
      <c r="A36" s="8"/>
    </row>
    <row r="38" spans="1:15">
      <c r="A38" s="27">
        <v>3</v>
      </c>
      <c r="B38" s="28" t="s">
        <v>174</v>
      </c>
    </row>
    <row r="39" spans="1:15">
      <c r="B39" s="9" t="s">
        <v>9</v>
      </c>
    </row>
    <row r="41" spans="1:15">
      <c r="A41" s="22" t="s">
        <v>175</v>
      </c>
      <c r="B41" t="s">
        <v>176</v>
      </c>
    </row>
    <row r="42" spans="1:15">
      <c r="A42" s="22"/>
      <c r="B42" s="148" t="s">
        <v>258</v>
      </c>
      <c r="C42" s="148"/>
      <c r="D42" s="148"/>
      <c r="E42" s="148"/>
      <c r="F42" s="148"/>
      <c r="G42" s="148"/>
      <c r="H42" s="148"/>
      <c r="I42" s="148"/>
      <c r="J42" s="148"/>
      <c r="K42" s="148"/>
      <c r="L42" s="148"/>
      <c r="M42" s="148"/>
      <c r="N42" s="148"/>
    </row>
    <row r="43" spans="1:15">
      <c r="A43" s="22"/>
      <c r="B43" s="106"/>
      <c r="C43" s="106"/>
      <c r="D43" s="106"/>
      <c r="E43" s="106"/>
      <c r="F43" s="106"/>
      <c r="G43" s="106"/>
      <c r="H43" s="106"/>
      <c r="I43" s="106"/>
      <c r="J43" s="106"/>
      <c r="K43" s="106"/>
      <c r="L43" s="106"/>
      <c r="M43" s="106"/>
      <c r="N43" s="106"/>
    </row>
    <row r="45" spans="1:15">
      <c r="A45" s="29" t="s">
        <v>177</v>
      </c>
      <c r="B45" t="s">
        <v>178</v>
      </c>
    </row>
    <row r="46" spans="1:15">
      <c r="B46" s="30" t="s">
        <v>10</v>
      </c>
      <c r="N46" s="224" t="s">
        <v>149</v>
      </c>
      <c r="O46" s="225"/>
    </row>
    <row r="47" spans="1:15">
      <c r="B47" s="30" t="s">
        <v>11</v>
      </c>
      <c r="N47" s="106"/>
      <c r="O47" s="106"/>
    </row>
    <row r="49" spans="1:15">
      <c r="A49" s="29" t="s">
        <v>179</v>
      </c>
      <c r="B49" t="s">
        <v>180</v>
      </c>
      <c r="L49" s="147"/>
      <c r="M49" s="106"/>
      <c r="N49" s="106"/>
      <c r="O49" s="106"/>
    </row>
    <row r="51" spans="1:15">
      <c r="B51" s="8" t="s">
        <v>12</v>
      </c>
      <c r="N51" s="149" t="s">
        <v>224</v>
      </c>
      <c r="O51" s="106"/>
    </row>
    <row r="52" spans="1:15">
      <c r="B52" s="29" t="s">
        <v>181</v>
      </c>
    </row>
    <row r="53" spans="1:15">
      <c r="B53" s="29"/>
    </row>
    <row r="54" spans="1:15">
      <c r="B54" s="31"/>
      <c r="D54" s="106"/>
      <c r="E54" s="106"/>
      <c r="F54" s="106"/>
      <c r="G54" s="106"/>
      <c r="H54" s="106"/>
      <c r="J54" s="106"/>
      <c r="K54" s="106"/>
      <c r="L54" s="106"/>
      <c r="M54" s="106"/>
      <c r="N54" s="106"/>
    </row>
    <row r="56" spans="1:15">
      <c r="A56" s="22" t="s">
        <v>182</v>
      </c>
      <c r="B56" t="s">
        <v>183</v>
      </c>
      <c r="N56" s="149"/>
      <c r="O56" s="106"/>
    </row>
    <row r="57" spans="1:15">
      <c r="B57" s="30" t="s">
        <v>13</v>
      </c>
    </row>
    <row r="59" spans="1:15">
      <c r="A59" s="29" t="s">
        <v>184</v>
      </c>
      <c r="B59" t="s">
        <v>185</v>
      </c>
      <c r="D59" s="147" t="s">
        <v>222</v>
      </c>
      <c r="E59" s="106"/>
      <c r="G59" s="30" t="s">
        <v>186</v>
      </c>
      <c r="H59" t="s">
        <v>187</v>
      </c>
      <c r="N59" s="147" t="s">
        <v>223</v>
      </c>
      <c r="O59" s="106"/>
    </row>
    <row r="60" spans="1:15">
      <c r="H60" s="8" t="s">
        <v>14</v>
      </c>
    </row>
    <row r="62" spans="1:15">
      <c r="A62" s="2" t="s">
        <v>15</v>
      </c>
    </row>
    <row r="64" spans="1:15" ht="24" customHeight="1">
      <c r="A64" s="5"/>
      <c r="B64" s="99" t="s">
        <v>16</v>
      </c>
      <c r="C64" s="99"/>
      <c r="D64" s="106" t="s">
        <v>17</v>
      </c>
      <c r="E64" s="106"/>
      <c r="F64" s="106" t="s">
        <v>18</v>
      </c>
      <c r="G64" s="106"/>
      <c r="H64" s="106" t="s">
        <v>19</v>
      </c>
      <c r="I64" s="106"/>
      <c r="J64" s="106" t="s">
        <v>20</v>
      </c>
      <c r="K64" s="106"/>
      <c r="L64" s="106" t="s">
        <v>21</v>
      </c>
      <c r="M64" s="106"/>
      <c r="N64" s="106" t="s">
        <v>22</v>
      </c>
      <c r="O64" s="106"/>
    </row>
    <row r="65" spans="1:18">
      <c r="A65" s="6"/>
      <c r="B65" s="32" t="s">
        <v>23</v>
      </c>
      <c r="C65" s="20"/>
      <c r="D65" s="104" t="s">
        <v>24</v>
      </c>
      <c r="E65" s="105"/>
      <c r="F65" s="104" t="s">
        <v>25</v>
      </c>
      <c r="G65" s="105"/>
      <c r="H65" s="104" t="s">
        <v>26</v>
      </c>
      <c r="I65" s="105"/>
      <c r="J65" s="104" t="s">
        <v>27</v>
      </c>
      <c r="K65" s="105"/>
      <c r="L65" s="104" t="s">
        <v>28</v>
      </c>
      <c r="M65" s="105"/>
      <c r="N65" s="104" t="s">
        <v>188</v>
      </c>
      <c r="O65" s="105"/>
    </row>
    <row r="66" spans="1:18">
      <c r="A66" s="157" t="s">
        <v>29</v>
      </c>
      <c r="B66" s="158"/>
      <c r="C66" s="158"/>
      <c r="D66" s="158"/>
      <c r="E66" s="158"/>
      <c r="F66" s="158"/>
      <c r="G66" s="158"/>
      <c r="H66" s="158"/>
    </row>
    <row r="67" spans="1:18">
      <c r="A67" s="130" t="s">
        <v>30</v>
      </c>
      <c r="B67" s="93" t="s">
        <v>31</v>
      </c>
      <c r="C67" s="93"/>
      <c r="D67" s="93"/>
      <c r="E67" s="93"/>
      <c r="F67" s="93"/>
      <c r="G67" s="93"/>
      <c r="H67" s="93"/>
      <c r="I67" s="102"/>
      <c r="J67" s="102"/>
      <c r="K67" s="102"/>
      <c r="L67" s="102"/>
      <c r="M67" s="102"/>
      <c r="N67" s="102"/>
      <c r="O67" s="102"/>
    </row>
    <row r="68" spans="1:18">
      <c r="A68" s="131"/>
      <c r="B68" s="159" t="s">
        <v>262</v>
      </c>
      <c r="C68" s="159"/>
      <c r="D68" s="156">
        <v>694129</v>
      </c>
      <c r="E68" s="156"/>
      <c r="F68" s="156">
        <v>781097</v>
      </c>
      <c r="G68" s="156"/>
      <c r="H68" s="156">
        <v>651210</v>
      </c>
      <c r="I68" s="156"/>
      <c r="J68" s="156">
        <v>738528</v>
      </c>
      <c r="K68" s="156"/>
      <c r="L68" s="156">
        <v>860312</v>
      </c>
      <c r="M68" s="156"/>
      <c r="N68" s="156">
        <v>875122</v>
      </c>
      <c r="O68" s="156"/>
      <c r="Q68" s="43"/>
      <c r="R68" s="43"/>
    </row>
    <row r="69" spans="1:18">
      <c r="A69" s="132"/>
      <c r="B69" s="159" t="s">
        <v>263</v>
      </c>
      <c r="C69" s="159"/>
      <c r="D69" s="156">
        <v>2221900</v>
      </c>
      <c r="E69" s="156"/>
      <c r="F69" s="156">
        <v>3176829</v>
      </c>
      <c r="G69" s="156"/>
      <c r="H69" s="156">
        <v>1700177</v>
      </c>
      <c r="I69" s="156"/>
      <c r="J69" s="156">
        <v>1990630</v>
      </c>
      <c r="K69" s="156"/>
      <c r="L69" s="156">
        <v>2002212</v>
      </c>
      <c r="M69" s="156"/>
      <c r="N69" s="156">
        <v>2718154</v>
      </c>
      <c r="O69" s="156"/>
      <c r="P69" s="48"/>
      <c r="Q69" s="43"/>
    </row>
    <row r="70" spans="1:18">
      <c r="A70" s="66"/>
      <c r="B70" s="145" t="s">
        <v>266</v>
      </c>
      <c r="C70" s="146"/>
      <c r="D70" s="73">
        <v>40439</v>
      </c>
      <c r="E70" s="74"/>
      <c r="F70" s="73">
        <v>47887</v>
      </c>
      <c r="G70" s="74"/>
      <c r="H70" s="73">
        <v>76334</v>
      </c>
      <c r="I70" s="74"/>
      <c r="J70" s="73">
        <v>98412</v>
      </c>
      <c r="K70" s="74"/>
      <c r="L70" s="73">
        <v>60079</v>
      </c>
      <c r="M70" s="74"/>
      <c r="N70" s="73">
        <v>48644</v>
      </c>
      <c r="O70" s="74"/>
      <c r="P70" s="48"/>
      <c r="Q70" s="43"/>
    </row>
    <row r="71" spans="1:18">
      <c r="A71" s="66"/>
      <c r="B71" s="145" t="s">
        <v>265</v>
      </c>
      <c r="C71" s="146"/>
      <c r="D71" s="73">
        <v>1300</v>
      </c>
      <c r="E71" s="74"/>
      <c r="F71" s="73">
        <v>900</v>
      </c>
      <c r="G71" s="74"/>
      <c r="H71" s="73">
        <v>1300</v>
      </c>
      <c r="I71" s="74"/>
      <c r="J71" s="73">
        <v>2900</v>
      </c>
      <c r="K71" s="74"/>
      <c r="L71" s="73">
        <v>1900</v>
      </c>
      <c r="M71" s="74"/>
      <c r="N71" s="73">
        <v>1900</v>
      </c>
      <c r="O71" s="74"/>
      <c r="P71" s="48"/>
      <c r="Q71" s="43"/>
    </row>
    <row r="72" spans="1:18">
      <c r="A72" s="66"/>
      <c r="B72" s="145" t="s">
        <v>267</v>
      </c>
      <c r="C72" s="146"/>
      <c r="D72" s="73"/>
      <c r="E72" s="74"/>
      <c r="F72" s="73"/>
      <c r="G72" s="74"/>
      <c r="H72" s="73">
        <v>21860</v>
      </c>
      <c r="I72" s="74"/>
      <c r="J72" s="73">
        <v>8256</v>
      </c>
      <c r="K72" s="74"/>
      <c r="L72" s="73">
        <v>3608</v>
      </c>
      <c r="M72" s="74"/>
      <c r="N72" s="73">
        <v>587</v>
      </c>
      <c r="O72" s="74"/>
      <c r="P72" s="48"/>
      <c r="Q72" s="43"/>
    </row>
    <row r="73" spans="1:18">
      <c r="A73" s="66"/>
      <c r="B73" s="145" t="s">
        <v>273</v>
      </c>
      <c r="C73" s="146"/>
      <c r="D73" s="73">
        <v>221173</v>
      </c>
      <c r="E73" s="74"/>
      <c r="F73" s="73">
        <v>351033</v>
      </c>
      <c r="G73" s="74"/>
      <c r="H73" s="73">
        <v>262470</v>
      </c>
      <c r="I73" s="74"/>
      <c r="J73" s="73">
        <v>327324</v>
      </c>
      <c r="K73" s="74"/>
      <c r="L73" s="73">
        <v>321406</v>
      </c>
      <c r="M73" s="74"/>
      <c r="N73" s="73">
        <v>328859</v>
      </c>
      <c r="O73" s="74"/>
      <c r="P73" s="48"/>
      <c r="Q73" s="43"/>
    </row>
    <row r="74" spans="1:18">
      <c r="A74" s="66"/>
      <c r="B74" s="67" t="s">
        <v>279</v>
      </c>
      <c r="C74" s="68"/>
      <c r="D74" s="226">
        <v>0</v>
      </c>
      <c r="E74" s="227"/>
      <c r="F74" s="226">
        <v>0</v>
      </c>
      <c r="G74" s="227"/>
      <c r="H74" s="226">
        <v>0</v>
      </c>
      <c r="I74" s="227"/>
      <c r="J74" s="226">
        <v>0</v>
      </c>
      <c r="K74" s="227"/>
      <c r="L74" s="226">
        <v>0</v>
      </c>
      <c r="M74" s="227"/>
      <c r="N74" s="226">
        <v>0</v>
      </c>
      <c r="O74" s="227"/>
      <c r="P74" s="48"/>
      <c r="Q74" s="43"/>
    </row>
    <row r="75" spans="1:18" ht="27.75" customHeight="1">
      <c r="A75" s="10" t="s">
        <v>32</v>
      </c>
      <c r="B75" s="160" t="s">
        <v>33</v>
      </c>
      <c r="C75" s="161"/>
      <c r="D75" s="144">
        <v>0</v>
      </c>
      <c r="E75" s="144"/>
      <c r="F75" s="144">
        <v>0</v>
      </c>
      <c r="G75" s="144"/>
      <c r="H75" s="144">
        <v>0</v>
      </c>
      <c r="I75" s="144"/>
      <c r="J75" s="144">
        <v>0</v>
      </c>
      <c r="K75" s="144"/>
      <c r="L75" s="144">
        <v>0</v>
      </c>
      <c r="M75" s="144"/>
      <c r="N75" s="144">
        <v>0</v>
      </c>
      <c r="O75" s="144"/>
      <c r="P75" s="48"/>
    </row>
    <row r="76" spans="1:18">
      <c r="A76" s="130" t="s">
        <v>34</v>
      </c>
      <c r="B76" s="145" t="s">
        <v>35</v>
      </c>
      <c r="C76" s="162"/>
      <c r="D76" s="162"/>
      <c r="E76" s="162"/>
      <c r="F76" s="162"/>
      <c r="G76" s="162"/>
      <c r="H76" s="162"/>
      <c r="I76" s="162"/>
      <c r="J76" s="162"/>
      <c r="K76" s="162"/>
      <c r="L76" s="162"/>
      <c r="M76" s="162"/>
      <c r="N76" s="162"/>
      <c r="O76" s="146"/>
    </row>
    <row r="77" spans="1:18" ht="13.5">
      <c r="A77" s="131"/>
      <c r="B77" s="159" t="s">
        <v>36</v>
      </c>
      <c r="C77" s="159"/>
      <c r="D77" s="144">
        <v>0</v>
      </c>
      <c r="E77" s="144"/>
      <c r="F77" s="144">
        <v>0</v>
      </c>
      <c r="G77" s="144"/>
      <c r="H77" s="144">
        <v>0</v>
      </c>
      <c r="I77" s="144"/>
      <c r="J77" s="144">
        <v>0</v>
      </c>
      <c r="K77" s="144"/>
      <c r="L77" s="144">
        <v>0</v>
      </c>
      <c r="M77" s="144"/>
      <c r="N77" s="144">
        <v>0</v>
      </c>
      <c r="O77" s="144"/>
    </row>
    <row r="78" spans="1:18" ht="37.5" customHeight="1">
      <c r="A78" s="131"/>
      <c r="B78" s="163" t="s">
        <v>37</v>
      </c>
      <c r="C78" s="163"/>
      <c r="D78" s="144">
        <v>0</v>
      </c>
      <c r="E78" s="144"/>
      <c r="F78" s="144">
        <v>0</v>
      </c>
      <c r="G78" s="144"/>
      <c r="H78" s="144">
        <v>0</v>
      </c>
      <c r="I78" s="144"/>
      <c r="J78" s="144">
        <v>0</v>
      </c>
      <c r="K78" s="144"/>
      <c r="L78" s="144">
        <v>0</v>
      </c>
      <c r="M78" s="144"/>
      <c r="N78" s="144">
        <v>0</v>
      </c>
      <c r="O78" s="144"/>
    </row>
    <row r="79" spans="1:18" ht="24" customHeight="1">
      <c r="A79" s="132"/>
      <c r="B79" s="163" t="s">
        <v>38</v>
      </c>
      <c r="C79" s="163"/>
      <c r="D79" s="144">
        <v>0</v>
      </c>
      <c r="E79" s="144"/>
      <c r="F79" s="144">
        <v>0</v>
      </c>
      <c r="G79" s="144"/>
      <c r="H79" s="144">
        <v>0</v>
      </c>
      <c r="I79" s="144"/>
      <c r="J79" s="144">
        <v>0</v>
      </c>
      <c r="K79" s="144"/>
      <c r="L79" s="144">
        <v>0</v>
      </c>
      <c r="M79" s="144"/>
      <c r="N79" s="144">
        <v>0</v>
      </c>
      <c r="O79" s="144"/>
    </row>
    <row r="80" spans="1:18">
      <c r="A80" s="10" t="s">
        <v>39</v>
      </c>
      <c r="B80" s="145" t="s">
        <v>40</v>
      </c>
      <c r="C80" s="146"/>
      <c r="D80" s="144">
        <v>0</v>
      </c>
      <c r="E80" s="144"/>
      <c r="F80" s="144">
        <v>0</v>
      </c>
      <c r="G80" s="144"/>
      <c r="H80" s="144">
        <v>0</v>
      </c>
      <c r="I80" s="144"/>
      <c r="J80" s="144">
        <v>0</v>
      </c>
      <c r="K80" s="144"/>
      <c r="L80" s="144">
        <v>0</v>
      </c>
      <c r="M80" s="144"/>
      <c r="N80" s="144">
        <v>0</v>
      </c>
      <c r="O80" s="144"/>
    </row>
    <row r="81" spans="1:15">
      <c r="A81" s="10" t="s">
        <v>41</v>
      </c>
      <c r="B81" s="99" t="s">
        <v>42</v>
      </c>
      <c r="C81" s="99"/>
      <c r="D81" s="164">
        <f>SUM(D68:E75)-D77-D78-D79-D80</f>
        <v>3178941</v>
      </c>
      <c r="E81" s="123"/>
      <c r="F81" s="164">
        <f>SUM(F68:G75)-F77-F78-F79-F80</f>
        <v>4357746</v>
      </c>
      <c r="G81" s="123"/>
      <c r="H81" s="164">
        <f>SUM(H68:I75)-H77-H78-H79-H80</f>
        <v>2713351</v>
      </c>
      <c r="I81" s="123"/>
      <c r="J81" s="164">
        <f>SUM(J68:K75)-J77-J78-J79-J80</f>
        <v>3166050</v>
      </c>
      <c r="K81" s="123"/>
      <c r="L81" s="164">
        <f>SUM(L68:M75)-L77-L78-L79-L80</f>
        <v>3249517</v>
      </c>
      <c r="M81" s="123"/>
      <c r="N81" s="164">
        <f>SUM(N68:O75)-N77-N78-N79-N80</f>
        <v>3973266</v>
      </c>
      <c r="O81" s="123"/>
    </row>
    <row r="82" spans="1:15">
      <c r="A82" s="130" t="s">
        <v>43</v>
      </c>
      <c r="B82" s="99" t="s">
        <v>264</v>
      </c>
      <c r="C82" s="99"/>
      <c r="D82" s="99"/>
      <c r="E82" s="99"/>
      <c r="F82" s="99"/>
      <c r="G82" s="99"/>
      <c r="H82" s="99"/>
      <c r="I82" s="99"/>
      <c r="J82" s="99"/>
      <c r="K82" s="99"/>
      <c r="L82" s="99"/>
      <c r="M82" s="99"/>
      <c r="N82" s="99"/>
      <c r="O82" s="99"/>
    </row>
    <row r="83" spans="1:15" ht="14.25" customHeight="1">
      <c r="A83" s="131"/>
      <c r="B83" s="102" t="s">
        <v>275</v>
      </c>
      <c r="C83" s="102"/>
      <c r="D83" s="165">
        <f>D68*0.006</f>
        <v>4164.7740000000003</v>
      </c>
      <c r="E83" s="166"/>
      <c r="F83" s="165">
        <f>F68*0.006</f>
        <v>4686.5820000000003</v>
      </c>
      <c r="G83" s="166"/>
      <c r="H83" s="165">
        <f>H68*0.006</f>
        <v>3907.26</v>
      </c>
      <c r="I83" s="166"/>
      <c r="J83" s="165">
        <f>J68*0.006</f>
        <v>4431.1679999999997</v>
      </c>
      <c r="K83" s="168"/>
      <c r="L83" s="165">
        <f>L68*0.006</f>
        <v>5161.8720000000003</v>
      </c>
      <c r="M83" s="166"/>
      <c r="N83" s="165">
        <f>N68*0.006</f>
        <v>5250.732</v>
      </c>
      <c r="O83" s="166"/>
    </row>
    <row r="84" spans="1:15">
      <c r="A84" s="131"/>
      <c r="B84" s="102" t="s">
        <v>276</v>
      </c>
      <c r="C84" s="102"/>
      <c r="D84" s="167">
        <f>D69*0.012</f>
        <v>26662.799999999999</v>
      </c>
      <c r="E84" s="167"/>
      <c r="F84" s="167">
        <f>F69*0.012</f>
        <v>38121.948000000004</v>
      </c>
      <c r="G84" s="167"/>
      <c r="H84" s="167">
        <f>H69*0.012</f>
        <v>20402.124</v>
      </c>
      <c r="I84" s="167"/>
      <c r="J84" s="165">
        <f>J69*0.012</f>
        <v>23887.56</v>
      </c>
      <c r="K84" s="166"/>
      <c r="L84" s="167">
        <f>L69*0.012</f>
        <v>24026.544000000002</v>
      </c>
      <c r="M84" s="167"/>
      <c r="N84" s="167">
        <f>N69*0.012</f>
        <v>32617.848000000002</v>
      </c>
      <c r="O84" s="167"/>
    </row>
    <row r="85" spans="1:15">
      <c r="A85" s="131"/>
      <c r="B85" s="102" t="s">
        <v>272</v>
      </c>
      <c r="C85" s="102"/>
      <c r="D85" s="165">
        <f>D70*0.01</f>
        <v>404.39</v>
      </c>
      <c r="E85" s="166"/>
      <c r="F85" s="165">
        <f>F70*0.01</f>
        <v>478.87</v>
      </c>
      <c r="G85" s="166"/>
      <c r="H85" s="165">
        <f>H70*0.01</f>
        <v>763.34</v>
      </c>
      <c r="I85" s="166"/>
      <c r="J85" s="165">
        <f>J70*0.01</f>
        <v>984.12</v>
      </c>
      <c r="K85" s="166"/>
      <c r="L85" s="165">
        <f>L70*0.01</f>
        <v>600.79</v>
      </c>
      <c r="M85" s="166"/>
      <c r="N85" s="165">
        <f>N70*0.01</f>
        <v>486.44</v>
      </c>
      <c r="O85" s="166"/>
    </row>
    <row r="86" spans="1:15">
      <c r="A86" s="131"/>
      <c r="B86" s="102" t="s">
        <v>271</v>
      </c>
      <c r="C86" s="102"/>
      <c r="D86" s="165">
        <f>D71*0.1</f>
        <v>130</v>
      </c>
      <c r="E86" s="166"/>
      <c r="F86" s="165">
        <f>F71*0.1</f>
        <v>90</v>
      </c>
      <c r="G86" s="166"/>
      <c r="H86" s="165">
        <f>H71*0.1</f>
        <v>130</v>
      </c>
      <c r="I86" s="166"/>
      <c r="J86" s="165">
        <f>J71*0.1</f>
        <v>290</v>
      </c>
      <c r="K86" s="166"/>
      <c r="L86" s="165">
        <f>L71*0.1</f>
        <v>190</v>
      </c>
      <c r="M86" s="166"/>
      <c r="N86" s="165">
        <f>N71*0.1</f>
        <v>190</v>
      </c>
      <c r="O86" s="166"/>
    </row>
    <row r="87" spans="1:15">
      <c r="A87" s="131"/>
      <c r="B87" s="102" t="s">
        <v>277</v>
      </c>
      <c r="C87" s="102"/>
      <c r="D87" s="165">
        <f>D72*0.1</f>
        <v>0</v>
      </c>
      <c r="E87" s="166"/>
      <c r="F87" s="165">
        <f>F72*0.04</f>
        <v>0</v>
      </c>
      <c r="G87" s="166"/>
      <c r="H87" s="165">
        <f>H72*0.04</f>
        <v>874.4</v>
      </c>
      <c r="I87" s="166"/>
      <c r="J87" s="165">
        <f>J72*0.04</f>
        <v>330.24</v>
      </c>
      <c r="K87" s="166"/>
      <c r="L87" s="165">
        <f>L72*0.04</f>
        <v>144.32</v>
      </c>
      <c r="M87" s="166"/>
      <c r="N87" s="165">
        <f>N72*0.04</f>
        <v>23.48</v>
      </c>
      <c r="O87" s="166"/>
    </row>
    <row r="88" spans="1:15">
      <c r="A88" s="131"/>
      <c r="B88" s="102" t="s">
        <v>274</v>
      </c>
      <c r="C88" s="102"/>
      <c r="D88" s="165">
        <f>D73*0.1</f>
        <v>22117.300000000003</v>
      </c>
      <c r="E88" s="166"/>
      <c r="F88" s="165">
        <f>F73*0.1</f>
        <v>35103.300000000003</v>
      </c>
      <c r="G88" s="166"/>
      <c r="H88" s="165">
        <f>H73*0.1</f>
        <v>26247</v>
      </c>
      <c r="I88" s="166"/>
      <c r="J88" s="165">
        <f>J73*0.1</f>
        <v>32732.400000000001</v>
      </c>
      <c r="K88" s="166"/>
      <c r="L88" s="165">
        <f>L73*0.1</f>
        <v>32140.600000000002</v>
      </c>
      <c r="M88" s="166"/>
      <c r="N88" s="165">
        <f>N73*0.1</f>
        <v>32885.9</v>
      </c>
      <c r="O88" s="166"/>
    </row>
    <row r="89" spans="1:15">
      <c r="A89" s="132"/>
      <c r="B89" s="102" t="s">
        <v>280</v>
      </c>
      <c r="C89" s="102"/>
      <c r="D89" s="165">
        <f>D74*0.1</f>
        <v>0</v>
      </c>
      <c r="E89" s="166"/>
      <c r="F89" s="165">
        <f>F74*0.1</f>
        <v>0</v>
      </c>
      <c r="G89" s="166"/>
      <c r="H89" s="165">
        <f>H74*0.1</f>
        <v>0</v>
      </c>
      <c r="I89" s="166"/>
      <c r="J89" s="165">
        <f>J74*0.1</f>
        <v>0</v>
      </c>
      <c r="K89" s="166"/>
      <c r="L89" s="165">
        <f>L74*0.1</f>
        <v>0</v>
      </c>
      <c r="M89" s="166"/>
      <c r="N89" s="165">
        <f>N74*0.1</f>
        <v>0</v>
      </c>
      <c r="O89" s="166"/>
    </row>
    <row r="90" spans="1:15" ht="30" customHeight="1">
      <c r="A90" s="10" t="s">
        <v>44</v>
      </c>
      <c r="B90" s="169" t="s">
        <v>278</v>
      </c>
      <c r="C90" s="169"/>
      <c r="D90" s="170">
        <f>SUM(D83:D89)</f>
        <v>53479.264000000003</v>
      </c>
      <c r="E90" s="171"/>
      <c r="F90" s="170">
        <f>SUM(F83:F89)</f>
        <v>78480.700000000012</v>
      </c>
      <c r="G90" s="171"/>
      <c r="H90" s="170">
        <f>SUM(H83:H89)</f>
        <v>52324.123999999996</v>
      </c>
      <c r="I90" s="171"/>
      <c r="J90" s="170">
        <f>SUM(J83:J89)</f>
        <v>62655.488000000005</v>
      </c>
      <c r="K90" s="171"/>
      <c r="L90" s="170">
        <f>SUM(L83:L89)</f>
        <v>62264.126000000004</v>
      </c>
      <c r="M90" s="171"/>
      <c r="N90" s="170">
        <f>SUM(N83:N89)</f>
        <v>71454.400000000009</v>
      </c>
      <c r="O90" s="171"/>
    </row>
    <row r="91" spans="1:15">
      <c r="A91" s="10" t="s">
        <v>45</v>
      </c>
      <c r="B91" s="99" t="s">
        <v>46</v>
      </c>
      <c r="C91" s="99"/>
      <c r="D91" s="123">
        <f>ROUND(D90*0.02,2)</f>
        <v>1069.5899999999999</v>
      </c>
      <c r="E91" s="123"/>
      <c r="F91" s="123">
        <f>ROUND(F90*0.02,2)</f>
        <v>1569.61</v>
      </c>
      <c r="G91" s="123"/>
      <c r="H91" s="123">
        <f>ROUND(H90*0.02,2)</f>
        <v>1046.48</v>
      </c>
      <c r="I91" s="123"/>
      <c r="J91" s="123">
        <f>ROUND(J90*0.02,2)</f>
        <v>1253.1099999999999</v>
      </c>
      <c r="K91" s="123"/>
      <c r="L91" s="123">
        <f>ROUND(L90*0.02,2)</f>
        <v>1245.28</v>
      </c>
      <c r="M91" s="123"/>
      <c r="N91" s="123">
        <f>ROUND(N90*0.02,2)</f>
        <v>1429.09</v>
      </c>
      <c r="O91" s="123"/>
    </row>
    <row r="92" spans="1:15" ht="29.25" customHeight="1">
      <c r="A92" s="13" t="s">
        <v>47</v>
      </c>
      <c r="B92" s="173" t="s">
        <v>48</v>
      </c>
      <c r="C92" s="169"/>
      <c r="D92" s="172">
        <f>D90*0.01</f>
        <v>534.79264000000001</v>
      </c>
      <c r="E92" s="172"/>
      <c r="F92" s="172">
        <f>F90*0.01</f>
        <v>784.80700000000013</v>
      </c>
      <c r="G92" s="172"/>
      <c r="H92" s="172">
        <f>H90*0.01</f>
        <v>523.24123999999995</v>
      </c>
      <c r="I92" s="172"/>
      <c r="J92" s="172">
        <f>J90*0.01</f>
        <v>626.55488000000003</v>
      </c>
      <c r="K92" s="172"/>
      <c r="L92" s="172">
        <f>L90*0.01</f>
        <v>622.6412600000001</v>
      </c>
      <c r="M92" s="172"/>
      <c r="N92" s="172">
        <f>N90*0.01</f>
        <v>714.5440000000001</v>
      </c>
      <c r="O92" s="172"/>
    </row>
    <row r="93" spans="1:15">
      <c r="A93" s="141"/>
      <c r="B93" s="142"/>
      <c r="C93" s="142"/>
      <c r="D93" s="143"/>
      <c r="E93" s="143"/>
      <c r="F93" s="143"/>
      <c r="G93" s="143"/>
      <c r="H93" s="143"/>
    </row>
    <row r="94" spans="1:15">
      <c r="A94" s="10" t="s">
        <v>49</v>
      </c>
      <c r="B94" s="99" t="s">
        <v>50</v>
      </c>
      <c r="C94" s="99"/>
      <c r="D94" s="99"/>
      <c r="E94" s="99"/>
      <c r="F94" s="99"/>
      <c r="G94" s="99"/>
      <c r="H94" s="99"/>
      <c r="I94" s="99"/>
      <c r="J94" s="99"/>
      <c r="K94" s="99"/>
      <c r="L94" s="99"/>
      <c r="M94" s="99"/>
      <c r="N94" s="99"/>
      <c r="O94" s="99"/>
    </row>
    <row r="95" spans="1:15" ht="51" customHeight="1">
      <c r="A95" s="10" t="s">
        <v>51</v>
      </c>
      <c r="B95" s="98" t="s">
        <v>52</v>
      </c>
      <c r="C95" s="98"/>
      <c r="D95" s="170">
        <f>SUM(D68:E73)</f>
        <v>3178941</v>
      </c>
      <c r="E95" s="171"/>
      <c r="F95" s="170">
        <f>SUM(F68:G73)</f>
        <v>4357746</v>
      </c>
      <c r="G95" s="171"/>
      <c r="H95" s="170">
        <f>SUM(H68:I73)</f>
        <v>2713351</v>
      </c>
      <c r="I95" s="171"/>
      <c r="J95" s="170">
        <f>SUM(J68:K73)</f>
        <v>3166050</v>
      </c>
      <c r="K95" s="171"/>
      <c r="L95" s="170">
        <f>SUM(L68:M73)</f>
        <v>3249517</v>
      </c>
      <c r="M95" s="171"/>
      <c r="N95" s="170">
        <f>SUM(N68:O73)</f>
        <v>3973266</v>
      </c>
      <c r="O95" s="171"/>
    </row>
    <row r="96" spans="1:15" ht="27" customHeight="1">
      <c r="A96" s="10" t="s">
        <v>53</v>
      </c>
      <c r="B96" s="98" t="s">
        <v>54</v>
      </c>
      <c r="C96" s="98"/>
      <c r="D96" s="106"/>
      <c r="E96" s="106"/>
      <c r="F96" s="106"/>
      <c r="G96" s="106"/>
      <c r="H96" s="106"/>
      <c r="I96" s="106"/>
      <c r="J96" s="106"/>
      <c r="K96" s="106"/>
      <c r="L96" s="106"/>
      <c r="M96" s="106"/>
      <c r="N96" s="106"/>
      <c r="O96" s="106"/>
    </row>
    <row r="97" spans="1:15" ht="26.25" customHeight="1">
      <c r="A97" s="10" t="s">
        <v>55</v>
      </c>
      <c r="B97" s="98" t="s">
        <v>56</v>
      </c>
      <c r="C97" s="98"/>
      <c r="D97" s="106"/>
      <c r="E97" s="106"/>
      <c r="F97" s="106"/>
      <c r="G97" s="106"/>
      <c r="H97" s="106"/>
      <c r="I97" s="106"/>
      <c r="J97" s="106"/>
      <c r="K97" s="106"/>
      <c r="L97" s="106"/>
      <c r="M97" s="106"/>
      <c r="N97" s="106"/>
      <c r="O97" s="106"/>
    </row>
    <row r="98" spans="1:15" ht="36" customHeight="1">
      <c r="A98" s="10" t="s">
        <v>57</v>
      </c>
      <c r="B98" s="98" t="s">
        <v>58</v>
      </c>
      <c r="C98" s="98"/>
      <c r="D98" s="106"/>
      <c r="E98" s="106"/>
      <c r="F98" s="106"/>
      <c r="G98" s="106"/>
      <c r="H98" s="106"/>
      <c r="I98" s="106"/>
      <c r="J98" s="106"/>
      <c r="K98" s="106"/>
      <c r="L98" s="106"/>
      <c r="M98" s="106"/>
      <c r="N98" s="106"/>
      <c r="O98" s="106"/>
    </row>
    <row r="99" spans="1:15" ht="28.5" customHeight="1">
      <c r="A99" s="10" t="s">
        <v>59</v>
      </c>
      <c r="B99" s="174" t="s">
        <v>60</v>
      </c>
      <c r="C99" s="175"/>
      <c r="D99" s="106"/>
      <c r="E99" s="106"/>
      <c r="F99" s="106"/>
      <c r="G99" s="106"/>
      <c r="H99" s="106"/>
      <c r="I99" s="106"/>
      <c r="J99" s="106"/>
      <c r="K99" s="106"/>
      <c r="L99" s="106"/>
      <c r="M99" s="106"/>
      <c r="N99" s="106"/>
      <c r="O99" s="106"/>
    </row>
    <row r="100" spans="1:15">
      <c r="A100" s="10" t="s">
        <v>61</v>
      </c>
      <c r="B100" s="102" t="s">
        <v>62</v>
      </c>
      <c r="C100" s="102"/>
      <c r="D100" s="106"/>
      <c r="E100" s="106"/>
      <c r="F100" s="106"/>
      <c r="G100" s="106"/>
      <c r="H100" s="106"/>
      <c r="I100" s="106"/>
      <c r="J100" s="106"/>
      <c r="K100" s="106"/>
      <c r="L100" s="106"/>
      <c r="M100" s="106"/>
      <c r="N100" s="106"/>
      <c r="O100" s="106"/>
    </row>
    <row r="101" spans="1:15" ht="23.25" customHeight="1">
      <c r="A101" s="10" t="s">
        <v>63</v>
      </c>
      <c r="B101" s="139" t="s">
        <v>64</v>
      </c>
      <c r="C101" s="140"/>
      <c r="D101" s="123">
        <f>D95+D96-D97-D98-D99-D100</f>
        <v>3178941</v>
      </c>
      <c r="E101" s="123"/>
      <c r="F101" s="123">
        <f>F95+F96-F97-F98-F99-F100</f>
        <v>4357746</v>
      </c>
      <c r="G101" s="123"/>
      <c r="H101" s="123">
        <f>H95+H96-H97-H98-H99-H100</f>
        <v>2713351</v>
      </c>
      <c r="I101" s="123"/>
      <c r="J101" s="123">
        <f>J95+J96-J97-J98-J99-J100</f>
        <v>3166050</v>
      </c>
      <c r="K101" s="123"/>
      <c r="L101" s="123">
        <f>L95+L96-L97-L98-L99-L100</f>
        <v>3249517</v>
      </c>
      <c r="M101" s="123"/>
      <c r="N101" s="123">
        <f>N95+N96-N97-N98-N99-N100</f>
        <v>3973266</v>
      </c>
      <c r="O101" s="123"/>
    </row>
    <row r="103" spans="1:15">
      <c r="A103" s="7" t="s">
        <v>65</v>
      </c>
    </row>
    <row r="104" spans="1:15">
      <c r="A104" s="9" t="s">
        <v>66</v>
      </c>
    </row>
    <row r="106" spans="1:15">
      <c r="A106" s="50" t="s">
        <v>231</v>
      </c>
      <c r="B106" s="51"/>
      <c r="C106" s="51"/>
      <c r="D106" s="51"/>
      <c r="E106" s="51"/>
      <c r="F106" s="51"/>
      <c r="G106" s="51"/>
      <c r="H106" s="51"/>
      <c r="I106" s="51"/>
      <c r="J106" s="51"/>
      <c r="K106" s="51"/>
      <c r="L106" s="51"/>
      <c r="M106" s="51"/>
      <c r="N106" s="51"/>
      <c r="O106" s="51"/>
    </row>
    <row r="107" spans="1:15">
      <c r="A107" s="51"/>
      <c r="B107" s="51"/>
      <c r="C107" s="51"/>
      <c r="D107" s="51"/>
      <c r="E107" s="51"/>
      <c r="F107" s="51"/>
      <c r="G107" s="51"/>
      <c r="H107" s="51"/>
      <c r="I107" s="51"/>
      <c r="J107" s="51"/>
      <c r="K107" s="51"/>
      <c r="L107" s="51"/>
      <c r="M107" s="51"/>
      <c r="N107" s="51"/>
      <c r="O107" s="51"/>
    </row>
    <row r="108" spans="1:15">
      <c r="A108" s="52"/>
      <c r="B108" s="53" t="s">
        <v>16</v>
      </c>
      <c r="C108" s="54"/>
      <c r="D108" s="49" t="s">
        <v>17</v>
      </c>
      <c r="E108" s="49"/>
      <c r="F108" s="49" t="s">
        <v>18</v>
      </c>
      <c r="G108" s="49"/>
      <c r="H108" s="49" t="s">
        <v>19</v>
      </c>
      <c r="I108" s="49"/>
      <c r="J108" s="49" t="s">
        <v>20</v>
      </c>
      <c r="K108" s="49"/>
      <c r="L108" s="49" t="s">
        <v>21</v>
      </c>
      <c r="M108" s="49"/>
      <c r="N108" s="49" t="s">
        <v>22</v>
      </c>
      <c r="O108" s="49"/>
    </row>
    <row r="109" spans="1:15">
      <c r="A109" s="55" t="s">
        <v>232</v>
      </c>
      <c r="B109" s="56" t="s">
        <v>23</v>
      </c>
      <c r="C109" s="49"/>
      <c r="D109" s="120" t="s">
        <v>24</v>
      </c>
      <c r="E109" s="119"/>
      <c r="F109" s="120" t="s">
        <v>25</v>
      </c>
      <c r="G109" s="119"/>
      <c r="H109" s="120" t="s">
        <v>26</v>
      </c>
      <c r="I109" s="119"/>
      <c r="J109" s="120" t="s">
        <v>27</v>
      </c>
      <c r="K109" s="119"/>
      <c r="L109" s="120" t="s">
        <v>28</v>
      </c>
      <c r="M109" s="119"/>
      <c r="N109" s="120" t="s">
        <v>188</v>
      </c>
      <c r="O109" s="119"/>
    </row>
    <row r="110" spans="1:15">
      <c r="A110" s="55" t="s">
        <v>233</v>
      </c>
      <c r="B110" s="57" t="s">
        <v>234</v>
      </c>
      <c r="C110" s="49"/>
      <c r="D110" s="118"/>
      <c r="E110" s="119"/>
      <c r="F110" s="118"/>
      <c r="G110" s="119"/>
      <c r="H110" s="118"/>
      <c r="I110" s="119"/>
      <c r="J110" s="118"/>
      <c r="K110" s="119"/>
      <c r="L110" s="118"/>
      <c r="M110" s="119"/>
      <c r="N110" s="118"/>
      <c r="O110" s="119"/>
    </row>
    <row r="111" spans="1:15">
      <c r="A111" s="55" t="s">
        <v>235</v>
      </c>
      <c r="B111" s="57" t="s">
        <v>236</v>
      </c>
      <c r="C111" s="49"/>
      <c r="D111" s="118"/>
      <c r="E111" s="119"/>
      <c r="F111" s="118"/>
      <c r="G111" s="119"/>
      <c r="H111" s="118"/>
      <c r="I111" s="119"/>
      <c r="J111" s="118"/>
      <c r="K111" s="119"/>
      <c r="L111" s="118"/>
      <c r="M111" s="119"/>
      <c r="N111" s="118"/>
      <c r="O111" s="119"/>
    </row>
    <row r="112" spans="1:15">
      <c r="A112" s="55" t="s">
        <v>237</v>
      </c>
      <c r="B112" s="57" t="s">
        <v>238</v>
      </c>
      <c r="C112" s="49"/>
      <c r="D112" s="118"/>
      <c r="E112" s="119"/>
      <c r="F112" s="118"/>
      <c r="G112" s="119"/>
      <c r="H112" s="118"/>
      <c r="I112" s="119"/>
      <c r="J112" s="118"/>
      <c r="K112" s="119"/>
      <c r="L112" s="118"/>
      <c r="M112" s="119"/>
      <c r="N112" s="124"/>
      <c r="O112" s="119"/>
    </row>
    <row r="113" spans="1:18">
      <c r="A113" s="58" t="s">
        <v>65</v>
      </c>
      <c r="B113" s="51"/>
      <c r="C113" s="51"/>
      <c r="D113" s="51"/>
      <c r="E113" s="51"/>
      <c r="F113" s="51"/>
      <c r="G113" s="51"/>
      <c r="H113" s="51"/>
      <c r="I113" s="51"/>
      <c r="J113" s="51"/>
      <c r="K113" s="51"/>
      <c r="L113" s="51"/>
      <c r="M113" s="51"/>
      <c r="N113" s="51"/>
      <c r="O113" s="51"/>
    </row>
    <row r="116" spans="1:18">
      <c r="A116" s="33" t="s">
        <v>189</v>
      </c>
      <c r="B116" s="28" t="s">
        <v>190</v>
      </c>
    </row>
    <row r="117" spans="1:18">
      <c r="B117" s="25" t="s">
        <v>191</v>
      </c>
    </row>
    <row r="118" spans="1:18">
      <c r="A118" s="5"/>
      <c r="B118" s="99" t="s">
        <v>16</v>
      </c>
      <c r="C118" s="99"/>
      <c r="D118" s="106" t="s">
        <v>17</v>
      </c>
      <c r="E118" s="106"/>
      <c r="F118" s="106" t="s">
        <v>18</v>
      </c>
      <c r="G118" s="106"/>
      <c r="H118" s="106" t="s">
        <v>19</v>
      </c>
      <c r="I118" s="106"/>
      <c r="J118" s="106" t="s">
        <v>20</v>
      </c>
      <c r="K118" s="106"/>
      <c r="L118" s="106" t="s">
        <v>21</v>
      </c>
      <c r="M118" s="106"/>
      <c r="N118" s="106" t="s">
        <v>22</v>
      </c>
      <c r="O118" s="106"/>
    </row>
    <row r="119" spans="1:18">
      <c r="A119" s="6"/>
      <c r="B119" s="32" t="s">
        <v>23</v>
      </c>
      <c r="C119" s="20"/>
      <c r="D119" s="104" t="s">
        <v>24</v>
      </c>
      <c r="E119" s="105"/>
      <c r="F119" s="104" t="s">
        <v>25</v>
      </c>
      <c r="G119" s="105"/>
      <c r="H119" s="104" t="s">
        <v>26</v>
      </c>
      <c r="I119" s="105"/>
      <c r="J119" s="104" t="s">
        <v>27</v>
      </c>
      <c r="K119" s="105"/>
      <c r="L119" s="104" t="s">
        <v>28</v>
      </c>
      <c r="M119" s="105"/>
      <c r="N119" s="104" t="s">
        <v>188</v>
      </c>
      <c r="O119" s="105"/>
    </row>
    <row r="121" spans="1:18">
      <c r="A121" s="22" t="s">
        <v>192</v>
      </c>
      <c r="B121" t="s">
        <v>193</v>
      </c>
    </row>
    <row r="123" spans="1:18">
      <c r="A123" s="130" t="s">
        <v>30</v>
      </c>
      <c r="B123" s="99" t="s">
        <v>67</v>
      </c>
      <c r="C123" s="99"/>
      <c r="D123" s="99"/>
      <c r="E123" s="99"/>
      <c r="F123" s="99"/>
      <c r="G123" s="99"/>
      <c r="H123" s="99"/>
      <c r="I123" s="99"/>
      <c r="J123" s="99"/>
      <c r="K123" s="99"/>
      <c r="L123" s="99"/>
      <c r="M123" s="99"/>
      <c r="N123" s="99"/>
      <c r="O123" s="99"/>
    </row>
    <row r="124" spans="1:18">
      <c r="A124" s="131"/>
      <c r="B124" s="102" t="s">
        <v>68</v>
      </c>
      <c r="C124" s="102"/>
      <c r="D124" s="109">
        <f>SUM(D90:I90)-SUM(D233:I233)</f>
        <v>167169.08799999999</v>
      </c>
      <c r="E124" s="117"/>
      <c r="F124" s="117"/>
      <c r="G124" s="117"/>
      <c r="H124" s="117"/>
      <c r="I124" s="110"/>
      <c r="J124" s="109">
        <f>SUM(J90:O90)-SUM(J233:O233)</f>
        <v>191841.01400000002</v>
      </c>
      <c r="K124" s="117"/>
      <c r="L124" s="117"/>
      <c r="M124" s="117"/>
      <c r="N124" s="117"/>
      <c r="O124" s="110"/>
    </row>
    <row r="125" spans="1:18" ht="13.5">
      <c r="A125" s="131"/>
      <c r="B125" s="102" t="s">
        <v>69</v>
      </c>
      <c r="C125" s="102"/>
      <c r="D125" s="176">
        <f>D233</f>
        <v>3131</v>
      </c>
      <c r="E125" s="177"/>
      <c r="F125" s="176">
        <f>F233</f>
        <v>11924</v>
      </c>
      <c r="G125" s="177"/>
      <c r="H125" s="176">
        <f>H233</f>
        <v>2060</v>
      </c>
      <c r="I125" s="177"/>
      <c r="J125" s="176">
        <f>J233</f>
        <v>1147</v>
      </c>
      <c r="K125" s="177"/>
      <c r="L125" s="176">
        <f>L233</f>
        <v>2382</v>
      </c>
      <c r="M125" s="177"/>
      <c r="N125" s="176">
        <f>N233</f>
        <v>1004</v>
      </c>
      <c r="O125" s="177"/>
      <c r="P125" s="45" t="s">
        <v>226</v>
      </c>
      <c r="R125" s="43">
        <f>SUM(D90:O92)</f>
        <v>392077.84302000003</v>
      </c>
    </row>
    <row r="126" spans="1:18" ht="39" customHeight="1">
      <c r="A126" s="131"/>
      <c r="B126" s="103" t="s">
        <v>239</v>
      </c>
      <c r="C126" s="103"/>
      <c r="D126" s="100">
        <v>0</v>
      </c>
      <c r="E126" s="101"/>
      <c r="F126" s="100">
        <v>0</v>
      </c>
      <c r="G126" s="101"/>
      <c r="H126" s="100">
        <v>0</v>
      </c>
      <c r="I126" s="101"/>
      <c r="J126" s="100">
        <v>0</v>
      </c>
      <c r="K126" s="101"/>
      <c r="L126" s="100">
        <v>0</v>
      </c>
      <c r="M126" s="101"/>
      <c r="N126" s="100">
        <v>0</v>
      </c>
      <c r="O126" s="101"/>
      <c r="P126" s="45"/>
      <c r="R126" s="43"/>
    </row>
    <row r="127" spans="1:18" ht="36.75" customHeight="1">
      <c r="A127" s="131"/>
      <c r="B127" s="98" t="s">
        <v>70</v>
      </c>
      <c r="C127" s="98"/>
      <c r="D127" s="88">
        <v>0</v>
      </c>
      <c r="E127" s="89"/>
      <c r="F127" s="88">
        <v>0</v>
      </c>
      <c r="G127" s="89"/>
      <c r="H127" s="88">
        <v>0</v>
      </c>
      <c r="I127" s="89"/>
      <c r="J127" s="88">
        <v>0</v>
      </c>
      <c r="K127" s="89"/>
      <c r="L127" s="88">
        <v>0</v>
      </c>
      <c r="M127" s="89"/>
      <c r="N127" s="88">
        <v>0</v>
      </c>
      <c r="O127" s="89"/>
      <c r="P127" s="45" t="s">
        <v>227</v>
      </c>
      <c r="R127" s="43">
        <f>D124+J124+J131+D131+D138+J138</f>
        <v>369780.84301999997</v>
      </c>
    </row>
    <row r="128" spans="1:18" ht="35.25" customHeight="1">
      <c r="A128" s="132"/>
      <c r="B128" s="98" t="s">
        <v>71</v>
      </c>
      <c r="C128" s="98"/>
      <c r="D128" s="88">
        <v>0</v>
      </c>
      <c r="E128" s="89"/>
      <c r="F128" s="88">
        <v>0</v>
      </c>
      <c r="G128" s="89"/>
      <c r="H128" s="88">
        <v>0</v>
      </c>
      <c r="I128" s="89"/>
      <c r="J128" s="88">
        <v>0</v>
      </c>
      <c r="K128" s="89"/>
      <c r="L128" s="88">
        <v>0</v>
      </c>
      <c r="M128" s="89"/>
      <c r="N128" s="88">
        <v>0</v>
      </c>
      <c r="O128" s="89"/>
      <c r="P128" s="45" t="s">
        <v>228</v>
      </c>
      <c r="R128" s="43">
        <f>SUM(D125:O125)+SUM(D132:O132)+SUM(D139:O139)</f>
        <v>22297</v>
      </c>
    </row>
    <row r="129" spans="1:18">
      <c r="Q129" s="45" t="s">
        <v>229</v>
      </c>
      <c r="R129" s="43">
        <f>R125-R127-R128</f>
        <v>5.8207660913467407E-11</v>
      </c>
    </row>
    <row r="130" spans="1:18">
      <c r="A130" s="130" t="s">
        <v>32</v>
      </c>
      <c r="B130" s="99" t="s">
        <v>72</v>
      </c>
      <c r="C130" s="99"/>
      <c r="D130" s="99"/>
      <c r="E130" s="99"/>
      <c r="F130" s="99"/>
      <c r="G130" s="99"/>
      <c r="H130" s="99"/>
      <c r="I130" s="99"/>
      <c r="J130" s="99"/>
      <c r="K130" s="99"/>
      <c r="L130" s="99"/>
      <c r="M130" s="99"/>
      <c r="N130" s="99"/>
      <c r="O130" s="99"/>
    </row>
    <row r="131" spans="1:18">
      <c r="A131" s="131"/>
      <c r="B131" s="102" t="s">
        <v>73</v>
      </c>
      <c r="C131" s="102"/>
      <c r="D131" s="109">
        <f>SUM(D91:I91)-SUM(D244:I244)</f>
        <v>3343.68</v>
      </c>
      <c r="E131" s="117"/>
      <c r="F131" s="117"/>
      <c r="G131" s="117"/>
      <c r="H131" s="117"/>
      <c r="I131" s="110"/>
      <c r="J131" s="109">
        <f>SUM(J91:O91)-SUM(J244:O244)</f>
        <v>3836.4799999999996</v>
      </c>
      <c r="K131" s="117"/>
      <c r="L131" s="117"/>
      <c r="M131" s="117"/>
      <c r="N131" s="117"/>
      <c r="O131" s="110"/>
    </row>
    <row r="132" spans="1:18" ht="13.5">
      <c r="A132" s="131"/>
      <c r="B132" s="102" t="s">
        <v>74</v>
      </c>
      <c r="C132" s="102"/>
      <c r="D132" s="109">
        <f>D244</f>
        <v>63</v>
      </c>
      <c r="E132" s="110"/>
      <c r="F132" s="109">
        <f>F244</f>
        <v>238</v>
      </c>
      <c r="G132" s="110"/>
      <c r="H132" s="109">
        <f>H244</f>
        <v>41</v>
      </c>
      <c r="I132" s="110"/>
      <c r="J132" s="109">
        <f>J244</f>
        <v>23</v>
      </c>
      <c r="K132" s="110"/>
      <c r="L132" s="109">
        <f>L244</f>
        <v>48</v>
      </c>
      <c r="M132" s="110"/>
      <c r="N132" s="109">
        <f>N244</f>
        <v>20</v>
      </c>
      <c r="O132" s="110"/>
    </row>
    <row r="133" spans="1:18" ht="36" customHeight="1">
      <c r="A133" s="131"/>
      <c r="B133" s="103" t="s">
        <v>239</v>
      </c>
      <c r="C133" s="103"/>
      <c r="D133" s="100">
        <v>0</v>
      </c>
      <c r="E133" s="101"/>
      <c r="F133" s="100">
        <v>0</v>
      </c>
      <c r="G133" s="101"/>
      <c r="H133" s="100">
        <v>0</v>
      </c>
      <c r="I133" s="101"/>
      <c r="J133" s="100">
        <v>0</v>
      </c>
      <c r="K133" s="101"/>
      <c r="L133" s="100">
        <v>0</v>
      </c>
      <c r="M133" s="101"/>
      <c r="N133" s="100">
        <v>0</v>
      </c>
      <c r="O133" s="101"/>
    </row>
    <row r="134" spans="1:18" ht="38.25" customHeight="1">
      <c r="A134" s="131"/>
      <c r="B134" s="98" t="s">
        <v>70</v>
      </c>
      <c r="C134" s="98"/>
      <c r="D134" s="88">
        <v>0</v>
      </c>
      <c r="E134" s="89"/>
      <c r="F134" s="88">
        <v>0</v>
      </c>
      <c r="G134" s="89"/>
      <c r="H134" s="88">
        <v>0</v>
      </c>
      <c r="I134" s="89"/>
      <c r="J134" s="88">
        <v>0</v>
      </c>
      <c r="K134" s="89"/>
      <c r="L134" s="88">
        <v>0</v>
      </c>
      <c r="M134" s="89"/>
      <c r="N134" s="88">
        <v>0</v>
      </c>
      <c r="O134" s="89"/>
    </row>
    <row r="135" spans="1:18" ht="39" customHeight="1">
      <c r="A135" s="132"/>
      <c r="B135" s="98" t="s">
        <v>71</v>
      </c>
      <c r="C135" s="98"/>
      <c r="D135" s="88">
        <v>0</v>
      </c>
      <c r="E135" s="89"/>
      <c r="F135" s="88">
        <v>0</v>
      </c>
      <c r="G135" s="89"/>
      <c r="H135" s="88">
        <v>0</v>
      </c>
      <c r="I135" s="89"/>
      <c r="J135" s="88">
        <v>0</v>
      </c>
      <c r="K135" s="89"/>
      <c r="L135" s="88">
        <v>0</v>
      </c>
      <c r="M135" s="89"/>
      <c r="N135" s="88">
        <v>0</v>
      </c>
      <c r="O135" s="89"/>
    </row>
    <row r="137" spans="1:18">
      <c r="A137" s="130" t="s">
        <v>34</v>
      </c>
      <c r="B137" s="99" t="s">
        <v>75</v>
      </c>
      <c r="C137" s="99"/>
      <c r="D137" s="99"/>
      <c r="E137" s="99"/>
      <c r="F137" s="99"/>
      <c r="G137" s="99"/>
      <c r="H137" s="99"/>
      <c r="I137" s="99"/>
      <c r="J137" s="99"/>
      <c r="K137" s="99"/>
      <c r="L137" s="99"/>
      <c r="M137" s="99"/>
      <c r="N137" s="99"/>
      <c r="O137" s="99"/>
    </row>
    <row r="138" spans="1:18">
      <c r="A138" s="131"/>
      <c r="B138" s="102" t="s">
        <v>73</v>
      </c>
      <c r="C138" s="102"/>
      <c r="D138" s="109">
        <f>SUM(D92:I92)-SUM(D251:I251)</f>
        <v>1671.8408800000002</v>
      </c>
      <c r="E138" s="117"/>
      <c r="F138" s="117"/>
      <c r="G138" s="117"/>
      <c r="H138" s="117"/>
      <c r="I138" s="110"/>
      <c r="J138" s="109">
        <f>SUM(J92:O92)-SUM(J251:O251)</f>
        <v>1918.7401400000001</v>
      </c>
      <c r="K138" s="117"/>
      <c r="L138" s="117"/>
      <c r="M138" s="117"/>
      <c r="N138" s="117"/>
      <c r="O138" s="110"/>
    </row>
    <row r="139" spans="1:18" ht="13.5">
      <c r="A139" s="131"/>
      <c r="B139" s="102" t="s">
        <v>74</v>
      </c>
      <c r="C139" s="102"/>
      <c r="D139" s="109">
        <f>D251</f>
        <v>31</v>
      </c>
      <c r="E139" s="110"/>
      <c r="F139" s="109">
        <f>F251</f>
        <v>119</v>
      </c>
      <c r="G139" s="110"/>
      <c r="H139" s="109">
        <f>H251</f>
        <v>21</v>
      </c>
      <c r="I139" s="110"/>
      <c r="J139" s="109">
        <f>J251</f>
        <v>11</v>
      </c>
      <c r="K139" s="110"/>
      <c r="L139" s="109">
        <f>L251</f>
        <v>24</v>
      </c>
      <c r="M139" s="110"/>
      <c r="N139" s="109">
        <f>N251</f>
        <v>10</v>
      </c>
      <c r="O139" s="110"/>
    </row>
    <row r="140" spans="1:18" ht="36" customHeight="1">
      <c r="A140" s="131"/>
      <c r="B140" s="103" t="s">
        <v>239</v>
      </c>
      <c r="C140" s="103"/>
      <c r="D140" s="100">
        <v>0</v>
      </c>
      <c r="E140" s="101"/>
      <c r="F140" s="100">
        <v>0</v>
      </c>
      <c r="G140" s="101"/>
      <c r="H140" s="100">
        <v>0</v>
      </c>
      <c r="I140" s="101"/>
      <c r="J140" s="100">
        <v>0</v>
      </c>
      <c r="K140" s="101"/>
      <c r="L140" s="100">
        <v>0</v>
      </c>
      <c r="M140" s="101"/>
      <c r="N140" s="100">
        <v>0</v>
      </c>
      <c r="O140" s="101"/>
    </row>
    <row r="141" spans="1:18" ht="37.5" customHeight="1">
      <c r="A141" s="131"/>
      <c r="B141" s="98" t="s">
        <v>70</v>
      </c>
      <c r="C141" s="98"/>
      <c r="D141" s="88">
        <v>0</v>
      </c>
      <c r="E141" s="89"/>
      <c r="F141" s="88">
        <v>0</v>
      </c>
      <c r="G141" s="89"/>
      <c r="H141" s="88">
        <v>0</v>
      </c>
      <c r="I141" s="89"/>
      <c r="J141" s="88">
        <v>0</v>
      </c>
      <c r="K141" s="89"/>
      <c r="L141" s="88">
        <v>0</v>
      </c>
      <c r="M141" s="89"/>
      <c r="N141" s="88">
        <v>0</v>
      </c>
      <c r="O141" s="89"/>
    </row>
    <row r="142" spans="1:18" ht="39" customHeight="1">
      <c r="A142" s="132"/>
      <c r="B142" s="98" t="s">
        <v>71</v>
      </c>
      <c r="C142" s="98"/>
      <c r="D142" s="88">
        <v>0</v>
      </c>
      <c r="E142" s="89"/>
      <c r="F142" s="88">
        <v>0</v>
      </c>
      <c r="G142" s="89"/>
      <c r="H142" s="88">
        <v>0</v>
      </c>
      <c r="I142" s="89"/>
      <c r="J142" s="88">
        <v>0</v>
      </c>
      <c r="K142" s="89"/>
      <c r="L142" s="88">
        <v>0</v>
      </c>
      <c r="M142" s="89"/>
      <c r="N142" s="88">
        <v>0</v>
      </c>
      <c r="O142" s="89"/>
    </row>
    <row r="144" spans="1:18">
      <c r="A144" s="130" t="s">
        <v>39</v>
      </c>
      <c r="B144" s="99" t="s">
        <v>76</v>
      </c>
      <c r="C144" s="99"/>
      <c r="D144" s="99"/>
      <c r="E144" s="99"/>
      <c r="F144" s="99"/>
      <c r="G144" s="99"/>
      <c r="H144" s="99"/>
      <c r="I144" s="99"/>
      <c r="J144" s="99"/>
      <c r="K144" s="99"/>
      <c r="L144" s="99"/>
      <c r="M144" s="99"/>
      <c r="N144" s="99"/>
      <c r="O144" s="99"/>
    </row>
    <row r="145" spans="1:15">
      <c r="A145" s="131"/>
      <c r="B145" s="102" t="s">
        <v>77</v>
      </c>
      <c r="C145" s="102"/>
      <c r="D145" s="123"/>
      <c r="E145" s="123"/>
      <c r="F145" s="123"/>
      <c r="G145" s="123"/>
      <c r="H145" s="123"/>
      <c r="I145" s="123"/>
      <c r="J145" s="123"/>
      <c r="K145" s="123"/>
      <c r="L145" s="123"/>
      <c r="M145" s="123"/>
      <c r="N145" s="123"/>
      <c r="O145" s="123"/>
    </row>
    <row r="146" spans="1:15" ht="13.5">
      <c r="A146" s="131"/>
      <c r="B146" s="102" t="s">
        <v>78</v>
      </c>
      <c r="C146" s="102"/>
      <c r="D146" s="123"/>
      <c r="E146" s="123"/>
      <c r="F146" s="123"/>
      <c r="G146" s="123"/>
      <c r="H146" s="123"/>
      <c r="I146" s="123"/>
      <c r="J146" s="123"/>
      <c r="K146" s="123"/>
      <c r="L146" s="123"/>
      <c r="M146" s="123"/>
      <c r="N146" s="123"/>
      <c r="O146" s="123"/>
    </row>
    <row r="147" spans="1:15">
      <c r="A147" s="131"/>
      <c r="B147" s="102" t="s">
        <v>79</v>
      </c>
      <c r="C147" s="102"/>
      <c r="D147" s="123"/>
      <c r="E147" s="123"/>
      <c r="F147" s="123"/>
      <c r="G147" s="123"/>
      <c r="H147" s="123"/>
      <c r="I147" s="123"/>
      <c r="J147" s="123"/>
      <c r="K147" s="123"/>
      <c r="L147" s="123"/>
      <c r="M147" s="123"/>
      <c r="N147" s="123"/>
      <c r="O147" s="123"/>
    </row>
    <row r="148" spans="1:15" ht="13.5">
      <c r="A148" s="131"/>
      <c r="B148" s="102" t="s">
        <v>80</v>
      </c>
      <c r="C148" s="102"/>
      <c r="D148" s="123"/>
      <c r="E148" s="123"/>
      <c r="F148" s="123"/>
      <c r="G148" s="123"/>
      <c r="H148" s="123"/>
      <c r="I148" s="123"/>
      <c r="J148" s="123"/>
      <c r="K148" s="123"/>
      <c r="L148" s="123"/>
      <c r="M148" s="123"/>
      <c r="N148" s="123"/>
      <c r="O148" s="123"/>
    </row>
    <row r="149" spans="1:15">
      <c r="A149" s="131"/>
      <c r="B149" s="102" t="s">
        <v>81</v>
      </c>
      <c r="C149" s="102"/>
      <c r="D149" s="123"/>
      <c r="E149" s="123"/>
      <c r="F149" s="123"/>
      <c r="G149" s="123"/>
      <c r="H149" s="123"/>
      <c r="I149" s="123"/>
      <c r="J149" s="123"/>
      <c r="K149" s="123"/>
      <c r="L149" s="123"/>
      <c r="M149" s="123"/>
      <c r="N149" s="123"/>
      <c r="O149" s="123"/>
    </row>
    <row r="150" spans="1:15">
      <c r="A150" s="131"/>
      <c r="B150" s="102" t="s">
        <v>82</v>
      </c>
      <c r="C150" s="102"/>
      <c r="D150" s="123"/>
      <c r="E150" s="123"/>
      <c r="F150" s="123"/>
      <c r="G150" s="123"/>
      <c r="H150" s="123"/>
      <c r="I150" s="123"/>
      <c r="J150" s="123"/>
      <c r="K150" s="123"/>
      <c r="L150" s="123"/>
      <c r="M150" s="123"/>
      <c r="N150" s="123"/>
      <c r="O150" s="123"/>
    </row>
    <row r="151" spans="1:15">
      <c r="A151" s="131"/>
      <c r="B151" s="102" t="s">
        <v>83</v>
      </c>
      <c r="C151" s="102"/>
      <c r="D151" s="88"/>
      <c r="E151" s="178"/>
      <c r="F151" s="178"/>
      <c r="G151" s="178"/>
      <c r="H151" s="178"/>
      <c r="I151" s="89"/>
      <c r="J151" s="88"/>
      <c r="K151" s="178"/>
      <c r="L151" s="178"/>
      <c r="M151" s="178"/>
      <c r="N151" s="178"/>
      <c r="O151" s="89"/>
    </row>
    <row r="152" spans="1:15">
      <c r="A152" s="131"/>
      <c r="B152" s="102" t="s">
        <v>84</v>
      </c>
      <c r="C152" s="102"/>
      <c r="D152" s="123"/>
      <c r="E152" s="123"/>
      <c r="F152" s="123"/>
      <c r="G152" s="123"/>
      <c r="H152" s="123"/>
      <c r="I152" s="123"/>
      <c r="J152" s="123"/>
      <c r="K152" s="123"/>
      <c r="L152" s="123"/>
      <c r="M152" s="123"/>
      <c r="N152" s="123"/>
      <c r="O152" s="123"/>
    </row>
    <row r="153" spans="1:15" ht="13.5">
      <c r="A153" s="131"/>
      <c r="B153" s="102" t="s">
        <v>85</v>
      </c>
      <c r="C153" s="102"/>
      <c r="D153" s="123"/>
      <c r="E153" s="123"/>
      <c r="F153" s="123"/>
      <c r="G153" s="123"/>
      <c r="H153" s="123"/>
      <c r="I153" s="123"/>
      <c r="J153" s="123"/>
      <c r="K153" s="123"/>
      <c r="L153" s="123"/>
      <c r="M153" s="123"/>
      <c r="N153" s="123"/>
      <c r="O153" s="123"/>
    </row>
    <row r="154" spans="1:15">
      <c r="A154" s="132"/>
      <c r="B154" s="102" t="s">
        <v>86</v>
      </c>
      <c r="C154" s="102"/>
      <c r="D154" s="123"/>
      <c r="E154" s="123"/>
      <c r="F154" s="123"/>
      <c r="G154" s="123"/>
      <c r="H154" s="123"/>
      <c r="I154" s="123"/>
      <c r="J154" s="123"/>
      <c r="K154" s="123"/>
      <c r="L154" s="123"/>
      <c r="M154" s="123"/>
      <c r="N154" s="123"/>
      <c r="O154" s="123"/>
    </row>
    <row r="156" spans="1:15">
      <c r="A156" s="22" t="s">
        <v>194</v>
      </c>
      <c r="B156" t="s">
        <v>195</v>
      </c>
    </row>
    <row r="157" spans="1:15">
      <c r="B157" s="29" t="s">
        <v>87</v>
      </c>
    </row>
    <row r="159" spans="1:15">
      <c r="A159" s="130" t="s">
        <v>30</v>
      </c>
      <c r="B159" s="102" t="s">
        <v>88</v>
      </c>
      <c r="C159" s="34" t="s">
        <v>47</v>
      </c>
      <c r="D159" s="125" t="s">
        <v>284</v>
      </c>
      <c r="E159" s="126"/>
      <c r="F159" s="126"/>
      <c r="G159" s="126"/>
      <c r="H159" s="126"/>
      <c r="I159" s="127"/>
      <c r="J159" s="125" t="s">
        <v>285</v>
      </c>
      <c r="K159" s="126"/>
      <c r="L159" s="126"/>
      <c r="M159" s="126"/>
      <c r="N159" s="126"/>
      <c r="O159" s="127"/>
    </row>
    <row r="160" spans="1:15">
      <c r="A160" s="131"/>
      <c r="B160" s="102"/>
      <c r="C160" s="34" t="s">
        <v>89</v>
      </c>
      <c r="D160" s="128" t="s">
        <v>281</v>
      </c>
      <c r="E160" s="129"/>
      <c r="F160" s="182">
        <v>40668</v>
      </c>
      <c r="G160" s="182"/>
      <c r="H160" s="123">
        <v>51884</v>
      </c>
      <c r="I160" s="123"/>
      <c r="J160" s="128" t="s">
        <v>283</v>
      </c>
      <c r="K160" s="129"/>
      <c r="L160" s="181">
        <v>40760</v>
      </c>
      <c r="M160" s="182"/>
      <c r="N160" s="123">
        <v>63353</v>
      </c>
      <c r="O160" s="123"/>
    </row>
    <row r="161" spans="1:15">
      <c r="A161" s="131"/>
      <c r="B161" s="102"/>
      <c r="C161" s="12" t="s">
        <v>90</v>
      </c>
      <c r="D161" s="128" t="s">
        <v>282</v>
      </c>
      <c r="E161" s="129"/>
      <c r="F161" s="182">
        <v>40698</v>
      </c>
      <c r="G161" s="182"/>
      <c r="H161" s="123">
        <v>68547</v>
      </c>
      <c r="I161" s="123"/>
      <c r="J161" s="184" t="s">
        <v>287</v>
      </c>
      <c r="K161" s="185"/>
      <c r="L161" s="179">
        <v>40791</v>
      </c>
      <c r="M161" s="180"/>
      <c r="N161" s="123">
        <v>61680</v>
      </c>
      <c r="O161" s="123"/>
    </row>
    <row r="162" spans="1:15">
      <c r="A162" s="132"/>
      <c r="B162" s="102"/>
      <c r="C162" s="12" t="s">
        <v>91</v>
      </c>
      <c r="D162" s="128" t="s">
        <v>286</v>
      </c>
      <c r="E162" s="129"/>
      <c r="F162" s="181">
        <v>40729</v>
      </c>
      <c r="G162" s="182"/>
      <c r="H162" s="123">
        <v>51777</v>
      </c>
      <c r="I162" s="123"/>
      <c r="J162" s="186" t="s">
        <v>288</v>
      </c>
      <c r="K162" s="108"/>
      <c r="L162" s="183">
        <v>40820</v>
      </c>
      <c r="M162" s="180"/>
      <c r="N162" s="123">
        <v>72574</v>
      </c>
      <c r="O162" s="123"/>
    </row>
    <row r="164" spans="1:15" ht="12.75" customHeight="1">
      <c r="A164" s="130" t="s">
        <v>32</v>
      </c>
      <c r="B164" s="133" t="s">
        <v>92</v>
      </c>
      <c r="C164" s="34" t="s">
        <v>47</v>
      </c>
      <c r="D164" s="136"/>
      <c r="E164" s="137"/>
      <c r="F164" s="137"/>
      <c r="G164" s="137"/>
      <c r="H164" s="137"/>
      <c r="I164" s="138"/>
      <c r="J164" s="136"/>
      <c r="K164" s="137"/>
      <c r="L164" s="137"/>
      <c r="M164" s="137"/>
      <c r="N164" s="137"/>
      <c r="O164" s="138"/>
    </row>
    <row r="165" spans="1:15">
      <c r="A165" s="131"/>
      <c r="B165" s="134"/>
      <c r="C165" s="34" t="s">
        <v>89</v>
      </c>
      <c r="D165" s="123"/>
      <c r="E165" s="123"/>
      <c r="F165" s="123"/>
      <c r="G165" s="123"/>
      <c r="H165" s="123"/>
      <c r="I165" s="123"/>
      <c r="J165" s="136"/>
      <c r="K165" s="137"/>
      <c r="L165" s="137"/>
      <c r="M165" s="137"/>
      <c r="N165" s="137"/>
      <c r="O165" s="138"/>
    </row>
    <row r="166" spans="1:15">
      <c r="A166" s="131"/>
      <c r="B166" s="134"/>
      <c r="C166" s="12" t="s">
        <v>90</v>
      </c>
      <c r="D166" s="123"/>
      <c r="E166" s="123"/>
      <c r="F166" s="123"/>
      <c r="G166" s="123"/>
      <c r="H166" s="123"/>
      <c r="I166" s="123"/>
      <c r="J166" s="123"/>
      <c r="K166" s="123"/>
      <c r="L166" s="123"/>
      <c r="M166" s="123"/>
      <c r="N166" s="123"/>
      <c r="O166" s="123"/>
    </row>
    <row r="167" spans="1:15">
      <c r="A167" s="132"/>
      <c r="B167" s="135"/>
      <c r="C167" s="12" t="s">
        <v>91</v>
      </c>
      <c r="D167" s="123"/>
      <c r="E167" s="123"/>
      <c r="F167" s="123"/>
      <c r="G167" s="123"/>
      <c r="H167" s="123"/>
      <c r="I167" s="123"/>
      <c r="J167" s="123"/>
      <c r="K167" s="123"/>
      <c r="L167" s="123"/>
      <c r="M167" s="123"/>
      <c r="N167" s="123"/>
      <c r="O167" s="123"/>
    </row>
    <row r="169" spans="1:15">
      <c r="A169" s="9" t="s">
        <v>93</v>
      </c>
    </row>
    <row r="170" spans="1:15">
      <c r="A170" s="14" t="s">
        <v>94</v>
      </c>
    </row>
    <row r="172" spans="1:15" ht="15">
      <c r="A172" s="35" t="s">
        <v>196</v>
      </c>
      <c r="B172" t="s">
        <v>197</v>
      </c>
    </row>
    <row r="173" spans="1:15" ht="15">
      <c r="B173" s="1" t="s">
        <v>95</v>
      </c>
    </row>
    <row r="174" spans="1:15">
      <c r="B174" s="3" t="s">
        <v>96</v>
      </c>
    </row>
    <row r="175" spans="1:15">
      <c r="B175" s="26" t="s">
        <v>198</v>
      </c>
    </row>
    <row r="177" spans="1:12">
      <c r="A177" s="149" t="s">
        <v>201</v>
      </c>
      <c r="B177" s="106"/>
      <c r="C177" s="187" t="s">
        <v>203</v>
      </c>
      <c r="D177" s="188"/>
      <c r="E177" s="188"/>
      <c r="F177" s="188"/>
      <c r="G177" s="189"/>
      <c r="H177" s="196" t="s">
        <v>204</v>
      </c>
      <c r="I177" s="197"/>
      <c r="J177" s="197"/>
      <c r="K177" s="197"/>
      <c r="L177" s="198"/>
    </row>
    <row r="178" spans="1:12">
      <c r="A178" s="106"/>
      <c r="B178" s="106"/>
      <c r="C178" s="190"/>
      <c r="D178" s="191"/>
      <c r="E178" s="191"/>
      <c r="F178" s="191"/>
      <c r="G178" s="192"/>
      <c r="H178" s="199"/>
      <c r="I178" s="200"/>
      <c r="J178" s="200"/>
      <c r="K178" s="200"/>
      <c r="L178" s="201"/>
    </row>
    <row r="179" spans="1:12">
      <c r="A179" s="37" t="s">
        <v>202</v>
      </c>
      <c r="B179" s="38" t="s">
        <v>97</v>
      </c>
      <c r="C179" s="193"/>
      <c r="D179" s="194"/>
      <c r="E179" s="194"/>
      <c r="F179" s="194"/>
      <c r="G179" s="195"/>
      <c r="H179" s="202"/>
      <c r="I179" s="203"/>
      <c r="J179" s="203"/>
      <c r="K179" s="203"/>
      <c r="L179" s="204"/>
    </row>
    <row r="180" spans="1:12">
      <c r="A180" s="21"/>
      <c r="B180" s="44"/>
      <c r="C180" s="147"/>
      <c r="D180" s="106"/>
      <c r="E180" s="106"/>
      <c r="F180" s="106"/>
      <c r="G180" s="106"/>
      <c r="H180" s="205"/>
      <c r="I180" s="206"/>
      <c r="J180" s="206"/>
      <c r="K180" s="206"/>
      <c r="L180" s="206"/>
    </row>
    <row r="181" spans="1:12">
      <c r="A181" s="21"/>
      <c r="B181" s="21"/>
      <c r="C181" s="106"/>
      <c r="D181" s="106"/>
      <c r="E181" s="106"/>
      <c r="F181" s="106"/>
      <c r="G181" s="106"/>
      <c r="H181" s="106"/>
      <c r="I181" s="106"/>
      <c r="J181" s="106"/>
      <c r="K181" s="106"/>
      <c r="L181" s="106"/>
    </row>
    <row r="182" spans="1:12">
      <c r="A182" s="21"/>
      <c r="B182" s="21"/>
      <c r="C182" s="106"/>
      <c r="D182" s="106"/>
      <c r="E182" s="106"/>
      <c r="F182" s="106"/>
      <c r="G182" s="106"/>
      <c r="H182" s="106"/>
      <c r="I182" s="106"/>
      <c r="J182" s="106"/>
      <c r="K182" s="106"/>
      <c r="L182" s="106"/>
    </row>
    <row r="183" spans="1:12">
      <c r="A183" s="21"/>
      <c r="B183" s="21"/>
      <c r="C183" s="106"/>
      <c r="D183" s="106"/>
      <c r="E183" s="106"/>
      <c r="F183" s="106"/>
      <c r="G183" s="106"/>
      <c r="H183" s="106"/>
      <c r="I183" s="106"/>
      <c r="J183" s="106"/>
      <c r="K183" s="106"/>
      <c r="L183" s="106"/>
    </row>
    <row r="184" spans="1:12">
      <c r="A184" s="21"/>
      <c r="B184" s="21"/>
      <c r="C184" s="106"/>
      <c r="D184" s="106"/>
      <c r="E184" s="106"/>
      <c r="F184" s="106"/>
      <c r="G184" s="106"/>
      <c r="H184" s="106"/>
      <c r="I184" s="106"/>
      <c r="J184" s="106"/>
      <c r="K184" s="106"/>
      <c r="L184" s="106"/>
    </row>
    <row r="187" spans="1:12" ht="15.75">
      <c r="A187" s="36" t="s">
        <v>199</v>
      </c>
      <c r="B187" t="s">
        <v>200</v>
      </c>
    </row>
    <row r="188" spans="1:12" ht="15.75">
      <c r="B188" s="15" t="s">
        <v>225</v>
      </c>
    </row>
    <row r="190" spans="1:12" ht="15" customHeight="1">
      <c r="A190" s="40">
        <v>5</v>
      </c>
      <c r="B190" s="28" t="s">
        <v>205</v>
      </c>
    </row>
    <row r="191" spans="1:12">
      <c r="B191" s="39" t="s">
        <v>206</v>
      </c>
    </row>
    <row r="193" spans="1:15">
      <c r="A193" s="16" t="s">
        <v>98</v>
      </c>
    </row>
    <row r="194" spans="1:15">
      <c r="A194" s="16"/>
    </row>
    <row r="195" spans="1:15">
      <c r="A195" s="41"/>
      <c r="B195" s="107" t="s">
        <v>23</v>
      </c>
      <c r="C195" s="108"/>
      <c r="D195" s="108"/>
      <c r="E195" s="108"/>
      <c r="F195" s="108"/>
      <c r="G195" s="108"/>
      <c r="H195" s="108"/>
      <c r="I195" s="107" t="s">
        <v>24</v>
      </c>
      <c r="J195" s="108"/>
      <c r="K195" s="108"/>
      <c r="L195" s="108"/>
      <c r="M195" s="108"/>
      <c r="N195" s="108"/>
    </row>
    <row r="196" spans="1:15">
      <c r="A196" s="11" t="s">
        <v>30</v>
      </c>
      <c r="B196" s="106" t="s">
        <v>99</v>
      </c>
      <c r="C196" s="106"/>
      <c r="D196" s="106"/>
      <c r="E196" s="106"/>
      <c r="F196" s="106"/>
      <c r="G196" s="106"/>
      <c r="H196" s="106"/>
      <c r="I196" s="207" t="s">
        <v>224</v>
      </c>
      <c r="J196" s="208"/>
      <c r="K196" s="208"/>
      <c r="L196" s="208"/>
      <c r="M196" s="208"/>
      <c r="N196" s="209"/>
    </row>
    <row r="197" spans="1:15">
      <c r="A197" s="11" t="s">
        <v>32</v>
      </c>
      <c r="B197" s="106" t="s">
        <v>100</v>
      </c>
      <c r="C197" s="106"/>
      <c r="D197" s="106"/>
      <c r="E197" s="106"/>
      <c r="F197" s="106"/>
      <c r="G197" s="106"/>
      <c r="H197" s="106"/>
      <c r="I197" s="207" t="s">
        <v>224</v>
      </c>
      <c r="J197" s="208"/>
      <c r="K197" s="208"/>
      <c r="L197" s="208"/>
      <c r="M197" s="208"/>
      <c r="N197" s="209"/>
    </row>
    <row r="198" spans="1:15" ht="36" customHeight="1">
      <c r="A198" s="11" t="s">
        <v>34</v>
      </c>
      <c r="B198" s="210" t="s">
        <v>101</v>
      </c>
      <c r="C198" s="211"/>
      <c r="D198" s="211"/>
      <c r="E198" s="211"/>
      <c r="F198" s="211"/>
      <c r="G198" s="211"/>
      <c r="H198" s="212"/>
      <c r="I198" s="207" t="s">
        <v>223</v>
      </c>
      <c r="J198" s="208"/>
      <c r="K198" s="208"/>
      <c r="L198" s="208"/>
      <c r="M198" s="208"/>
      <c r="N198" s="209"/>
    </row>
    <row r="199" spans="1:15" ht="24.75" customHeight="1">
      <c r="A199" s="93" t="s">
        <v>39</v>
      </c>
      <c r="B199" s="90" t="s">
        <v>240</v>
      </c>
      <c r="C199" s="91"/>
      <c r="D199" s="91"/>
      <c r="E199" s="91"/>
      <c r="F199" s="91"/>
      <c r="G199" s="91"/>
      <c r="H199" s="92"/>
      <c r="I199" s="59"/>
      <c r="J199" s="60"/>
      <c r="K199" s="60"/>
      <c r="L199" s="60"/>
      <c r="M199" s="60"/>
      <c r="N199" s="61"/>
    </row>
    <row r="200" spans="1:15" ht="25.5" customHeight="1">
      <c r="A200" s="94"/>
      <c r="B200" s="90" t="s">
        <v>241</v>
      </c>
      <c r="C200" s="91"/>
      <c r="D200" s="91"/>
      <c r="E200" s="91"/>
      <c r="F200" s="91"/>
      <c r="G200" s="91"/>
      <c r="H200" s="92"/>
      <c r="I200" s="59"/>
      <c r="J200" s="60"/>
      <c r="K200" s="60"/>
      <c r="L200" s="60"/>
      <c r="M200" s="60"/>
      <c r="N200" s="61"/>
    </row>
    <row r="201" spans="1:15" ht="36" customHeight="1">
      <c r="A201" s="95"/>
      <c r="B201" s="90" t="s">
        <v>242</v>
      </c>
      <c r="C201" s="91"/>
      <c r="D201" s="91"/>
      <c r="E201" s="91"/>
      <c r="F201" s="91"/>
      <c r="G201" s="91"/>
      <c r="H201" s="92"/>
      <c r="I201" s="59"/>
      <c r="J201" s="60"/>
      <c r="K201" s="60"/>
      <c r="L201" s="60"/>
      <c r="M201" s="60"/>
      <c r="N201" s="61"/>
    </row>
    <row r="203" spans="1:15">
      <c r="A203" s="62" t="s">
        <v>243</v>
      </c>
      <c r="B203" s="51"/>
      <c r="C203" s="51"/>
      <c r="D203" s="51"/>
      <c r="E203" s="51"/>
      <c r="F203" s="51"/>
      <c r="G203" s="51"/>
      <c r="H203" s="51"/>
      <c r="I203" s="51"/>
      <c r="J203" s="51"/>
      <c r="K203" s="51"/>
      <c r="L203" s="51"/>
      <c r="M203" s="51"/>
      <c r="N203" s="51"/>
      <c r="O203" s="51"/>
    </row>
    <row r="204" spans="1:15">
      <c r="A204" s="49"/>
      <c r="B204" s="96" t="s">
        <v>16</v>
      </c>
      <c r="C204" s="97"/>
      <c r="D204" s="85" t="s">
        <v>17</v>
      </c>
      <c r="E204" s="85"/>
      <c r="F204" s="85" t="s">
        <v>18</v>
      </c>
      <c r="G204" s="85"/>
      <c r="H204" s="85" t="s">
        <v>19</v>
      </c>
      <c r="I204" s="85"/>
      <c r="J204" s="85" t="s">
        <v>20</v>
      </c>
      <c r="K204" s="85"/>
      <c r="L204" s="85" t="s">
        <v>21</v>
      </c>
      <c r="M204" s="85"/>
      <c r="N204" s="85" t="s">
        <v>22</v>
      </c>
      <c r="O204" s="85"/>
    </row>
    <row r="205" spans="1:15">
      <c r="A205" s="63"/>
      <c r="B205" s="64" t="s">
        <v>23</v>
      </c>
      <c r="C205" s="65"/>
      <c r="D205" s="86" t="s">
        <v>24</v>
      </c>
      <c r="E205" s="87"/>
      <c r="F205" s="86" t="s">
        <v>25</v>
      </c>
      <c r="G205" s="87"/>
      <c r="H205" s="86" t="s">
        <v>26</v>
      </c>
      <c r="I205" s="87"/>
      <c r="J205" s="86" t="s">
        <v>27</v>
      </c>
      <c r="K205" s="87"/>
      <c r="L205" s="86" t="s">
        <v>28</v>
      </c>
      <c r="M205" s="87"/>
      <c r="N205" s="86" t="s">
        <v>188</v>
      </c>
      <c r="O205" s="87"/>
    </row>
    <row r="206" spans="1:15">
      <c r="A206" s="55" t="s">
        <v>233</v>
      </c>
      <c r="B206" s="75" t="s">
        <v>244</v>
      </c>
      <c r="C206" s="76"/>
      <c r="D206" s="81">
        <v>0</v>
      </c>
      <c r="E206" s="81"/>
      <c r="F206" s="81">
        <v>0</v>
      </c>
      <c r="G206" s="81"/>
      <c r="H206" s="81">
        <v>0</v>
      </c>
      <c r="I206" s="81"/>
      <c r="J206" s="81">
        <v>0</v>
      </c>
      <c r="K206" s="81"/>
      <c r="L206" s="81">
        <v>0</v>
      </c>
      <c r="M206" s="81"/>
      <c r="N206" s="81">
        <v>0</v>
      </c>
      <c r="O206" s="81"/>
    </row>
    <row r="207" spans="1:15" ht="14.25" customHeight="1">
      <c r="A207" s="55" t="s">
        <v>235</v>
      </c>
      <c r="B207" s="75" t="s">
        <v>245</v>
      </c>
      <c r="C207" s="76"/>
      <c r="D207" s="81">
        <v>0</v>
      </c>
      <c r="E207" s="81"/>
      <c r="F207" s="81">
        <v>0</v>
      </c>
      <c r="G207" s="81"/>
      <c r="H207" s="81">
        <v>0</v>
      </c>
      <c r="I207" s="81"/>
      <c r="J207" s="81">
        <v>0</v>
      </c>
      <c r="K207" s="81"/>
      <c r="L207" s="81">
        <v>0</v>
      </c>
      <c r="M207" s="81"/>
      <c r="N207" s="81">
        <v>0</v>
      </c>
      <c r="O207" s="81"/>
    </row>
    <row r="208" spans="1:15" ht="27" customHeight="1">
      <c r="A208" s="55" t="s">
        <v>237</v>
      </c>
      <c r="B208" s="75" t="s">
        <v>246</v>
      </c>
      <c r="C208" s="76"/>
      <c r="D208" s="81">
        <v>0</v>
      </c>
      <c r="E208" s="81"/>
      <c r="F208" s="81">
        <v>0</v>
      </c>
      <c r="G208" s="81"/>
      <c r="H208" s="81">
        <v>0</v>
      </c>
      <c r="I208" s="81"/>
      <c r="J208" s="81">
        <v>0</v>
      </c>
      <c r="K208" s="81"/>
      <c r="L208" s="81">
        <v>0</v>
      </c>
      <c r="M208" s="81"/>
      <c r="N208" s="81">
        <v>0</v>
      </c>
      <c r="O208" s="81"/>
    </row>
    <row r="209" spans="1:19" ht="26.25" customHeight="1">
      <c r="A209" s="55" t="s">
        <v>250</v>
      </c>
      <c r="B209" s="75" t="s">
        <v>247</v>
      </c>
      <c r="C209" s="76"/>
      <c r="D209" s="81">
        <v>0</v>
      </c>
      <c r="E209" s="81"/>
      <c r="F209" s="81">
        <v>0</v>
      </c>
      <c r="G209" s="81"/>
      <c r="H209" s="81">
        <v>0</v>
      </c>
      <c r="I209" s="81"/>
      <c r="J209" s="81">
        <v>0</v>
      </c>
      <c r="K209" s="81"/>
      <c r="L209" s="81">
        <v>0</v>
      </c>
      <c r="M209" s="81"/>
      <c r="N209" s="81">
        <v>0</v>
      </c>
      <c r="O209" s="81"/>
    </row>
    <row r="210" spans="1:19">
      <c r="A210" s="55" t="s">
        <v>251</v>
      </c>
      <c r="B210" s="75" t="s">
        <v>248</v>
      </c>
      <c r="C210" s="76"/>
      <c r="D210" s="84">
        <f>D209+D208</f>
        <v>0</v>
      </c>
      <c r="E210" s="84"/>
      <c r="F210" s="84">
        <f>F209+F208</f>
        <v>0</v>
      </c>
      <c r="G210" s="84"/>
      <c r="H210" s="84">
        <f>H209+H208</f>
        <v>0</v>
      </c>
      <c r="I210" s="84"/>
      <c r="J210" s="84">
        <f>J209+J208</f>
        <v>0</v>
      </c>
      <c r="K210" s="84"/>
      <c r="L210" s="84">
        <f>L209+L208</f>
        <v>0</v>
      </c>
      <c r="M210" s="84"/>
      <c r="N210" s="84">
        <f>N209+N208</f>
        <v>0</v>
      </c>
      <c r="O210" s="84"/>
    </row>
    <row r="211" spans="1:19" ht="25.5" customHeight="1">
      <c r="A211" s="55" t="s">
        <v>252</v>
      </c>
      <c r="B211" s="75" t="s">
        <v>249</v>
      </c>
      <c r="C211" s="76"/>
      <c r="D211" s="82"/>
      <c r="E211" s="82"/>
      <c r="F211" s="82"/>
      <c r="G211" s="82"/>
      <c r="H211" s="82"/>
      <c r="I211" s="82"/>
      <c r="J211" s="82"/>
      <c r="K211" s="82"/>
      <c r="L211" s="82"/>
      <c r="M211" s="82"/>
      <c r="N211" s="82"/>
      <c r="O211" s="82"/>
    </row>
    <row r="212" spans="1:19">
      <c r="A212" s="55" t="s">
        <v>253</v>
      </c>
      <c r="B212" s="75" t="s">
        <v>238</v>
      </c>
      <c r="C212" s="76"/>
      <c r="D212" s="83"/>
      <c r="E212" s="83"/>
      <c r="F212" s="83"/>
      <c r="G212" s="83"/>
      <c r="H212" s="83"/>
      <c r="I212" s="83"/>
      <c r="J212" s="83"/>
      <c r="K212" s="83"/>
      <c r="L212" s="83"/>
      <c r="M212" s="83"/>
      <c r="N212" s="83"/>
      <c r="O212" s="83"/>
    </row>
    <row r="214" spans="1:19">
      <c r="A214" s="17" t="s">
        <v>102</v>
      </c>
      <c r="B214" s="17" t="s">
        <v>103</v>
      </c>
      <c r="C214" s="18"/>
      <c r="D214" s="18"/>
      <c r="E214" s="18"/>
      <c r="F214" s="18"/>
      <c r="G214" s="18"/>
      <c r="H214" s="18"/>
    </row>
    <row r="215" spans="1:19">
      <c r="A215" s="5"/>
      <c r="B215" s="99" t="s">
        <v>16</v>
      </c>
      <c r="C215" s="99"/>
      <c r="D215" s="106" t="s">
        <v>17</v>
      </c>
      <c r="E215" s="106"/>
      <c r="F215" s="106" t="s">
        <v>18</v>
      </c>
      <c r="G215" s="106"/>
      <c r="H215" s="106" t="s">
        <v>19</v>
      </c>
      <c r="I215" s="106"/>
      <c r="J215" s="106" t="s">
        <v>20</v>
      </c>
      <c r="K215" s="106"/>
      <c r="L215" s="106" t="s">
        <v>21</v>
      </c>
      <c r="M215" s="106"/>
      <c r="N215" s="106" t="s">
        <v>22</v>
      </c>
      <c r="O215" s="106"/>
    </row>
    <row r="216" spans="1:19">
      <c r="A216" s="6"/>
      <c r="B216" s="32" t="s">
        <v>23</v>
      </c>
      <c r="C216" s="20"/>
      <c r="D216" s="104" t="s">
        <v>24</v>
      </c>
      <c r="E216" s="105"/>
      <c r="F216" s="104" t="s">
        <v>25</v>
      </c>
      <c r="G216" s="105"/>
      <c r="H216" s="104" t="s">
        <v>26</v>
      </c>
      <c r="I216" s="105"/>
      <c r="J216" s="104" t="s">
        <v>27</v>
      </c>
      <c r="K216" s="105"/>
      <c r="L216" s="104" t="s">
        <v>28</v>
      </c>
      <c r="M216" s="105"/>
      <c r="N216" s="104" t="s">
        <v>188</v>
      </c>
      <c r="O216" s="105"/>
    </row>
    <row r="217" spans="1:19">
      <c r="A217" s="19" t="s">
        <v>104</v>
      </c>
      <c r="B217" s="158" t="s">
        <v>105</v>
      </c>
      <c r="C217" s="158"/>
      <c r="D217" s="158"/>
      <c r="E217" s="158"/>
      <c r="F217" s="158"/>
      <c r="G217" s="158"/>
      <c r="H217" s="158"/>
      <c r="I217" s="158"/>
      <c r="J217" s="158"/>
      <c r="K217" s="158"/>
      <c r="L217" s="158"/>
      <c r="M217" s="158"/>
      <c r="N217" s="158"/>
      <c r="O217" s="158"/>
    </row>
    <row r="218" spans="1:19">
      <c r="A218" s="42" t="s">
        <v>30</v>
      </c>
      <c r="B218" s="99" t="s">
        <v>106</v>
      </c>
      <c r="C218" s="99"/>
      <c r="D218" s="112">
        <v>0</v>
      </c>
      <c r="E218" s="113"/>
      <c r="F218" s="121"/>
      <c r="G218" s="122"/>
      <c r="H218" s="121"/>
      <c r="I218" s="122"/>
      <c r="J218" s="121"/>
      <c r="K218" s="122"/>
      <c r="L218" s="121"/>
      <c r="M218" s="122"/>
      <c r="N218" s="121"/>
      <c r="O218" s="122"/>
    </row>
    <row r="219" spans="1:19">
      <c r="A219" s="114" t="s">
        <v>32</v>
      </c>
      <c r="B219" s="99" t="s">
        <v>107</v>
      </c>
      <c r="C219" s="99"/>
      <c r="D219" s="99"/>
      <c r="E219" s="99"/>
      <c r="F219" s="99"/>
      <c r="G219" s="99"/>
      <c r="H219" s="99"/>
      <c r="I219" s="99"/>
      <c r="J219" s="99"/>
      <c r="K219" s="99"/>
      <c r="L219" s="99"/>
      <c r="M219" s="99"/>
      <c r="N219" s="99"/>
      <c r="O219" s="99"/>
    </row>
    <row r="220" spans="1:19">
      <c r="A220" s="115"/>
      <c r="B220" s="102" t="s">
        <v>108</v>
      </c>
      <c r="C220" s="102"/>
      <c r="D220" s="112">
        <v>3131</v>
      </c>
      <c r="E220" s="113"/>
      <c r="F220" s="213">
        <v>11924</v>
      </c>
      <c r="G220" s="214"/>
      <c r="H220" s="213">
        <v>2060</v>
      </c>
      <c r="I220" s="214"/>
      <c r="J220" s="213">
        <v>1147</v>
      </c>
      <c r="K220" s="214"/>
      <c r="L220" s="213">
        <v>2382</v>
      </c>
      <c r="M220" s="214"/>
      <c r="N220" s="213">
        <v>1004</v>
      </c>
      <c r="O220" s="214"/>
    </row>
    <row r="221" spans="1:19">
      <c r="A221" s="115"/>
      <c r="B221" s="102" t="s">
        <v>109</v>
      </c>
      <c r="C221" s="102"/>
      <c r="D221" s="112">
        <v>0</v>
      </c>
      <c r="E221" s="113"/>
      <c r="F221" s="112">
        <v>0</v>
      </c>
      <c r="G221" s="113"/>
      <c r="H221" s="112">
        <v>0</v>
      </c>
      <c r="I221" s="113"/>
      <c r="J221" s="112">
        <v>0</v>
      </c>
      <c r="K221" s="113"/>
      <c r="L221" s="112">
        <v>0</v>
      </c>
      <c r="M221" s="113"/>
      <c r="N221" s="112">
        <v>0</v>
      </c>
      <c r="O221" s="113"/>
    </row>
    <row r="222" spans="1:19">
      <c r="A222" s="115"/>
      <c r="B222" s="102" t="s">
        <v>110</v>
      </c>
      <c r="C222" s="102"/>
      <c r="D222" s="112">
        <v>0</v>
      </c>
      <c r="E222" s="113"/>
      <c r="F222" s="112">
        <v>0</v>
      </c>
      <c r="G222" s="113"/>
      <c r="H222" s="112">
        <v>0</v>
      </c>
      <c r="I222" s="113"/>
      <c r="J222" s="112"/>
      <c r="K222" s="113"/>
      <c r="L222" s="112"/>
      <c r="M222" s="113"/>
      <c r="N222" s="112"/>
      <c r="O222" s="113"/>
      <c r="Q222" s="43"/>
      <c r="R222" s="43"/>
      <c r="S222" s="43"/>
    </row>
    <row r="223" spans="1:19">
      <c r="A223" s="115"/>
      <c r="B223" s="102" t="s">
        <v>111</v>
      </c>
      <c r="C223" s="102"/>
      <c r="D223" s="112"/>
      <c r="E223" s="113"/>
      <c r="F223" s="112">
        <v>0</v>
      </c>
      <c r="G223" s="113"/>
      <c r="H223" s="112">
        <v>0</v>
      </c>
      <c r="I223" s="113"/>
      <c r="J223" s="112">
        <v>0</v>
      </c>
      <c r="K223" s="113"/>
      <c r="L223" s="112">
        <v>0</v>
      </c>
      <c r="M223" s="113"/>
      <c r="N223" s="112">
        <v>0</v>
      </c>
      <c r="O223" s="113"/>
      <c r="Q223" s="43"/>
      <c r="R223" s="43"/>
      <c r="S223" s="43"/>
    </row>
    <row r="224" spans="1:19">
      <c r="A224" s="115"/>
      <c r="B224" s="102" t="s">
        <v>112</v>
      </c>
      <c r="C224" s="102"/>
      <c r="D224" s="112">
        <v>0</v>
      </c>
      <c r="E224" s="113"/>
      <c r="F224" s="112">
        <v>0</v>
      </c>
      <c r="G224" s="113"/>
      <c r="H224" s="112">
        <v>0</v>
      </c>
      <c r="I224" s="113"/>
      <c r="J224" s="112">
        <v>0</v>
      </c>
      <c r="K224" s="113"/>
      <c r="L224" s="112">
        <v>0</v>
      </c>
      <c r="M224" s="113"/>
      <c r="N224" s="112">
        <v>0</v>
      </c>
      <c r="O224" s="113"/>
      <c r="Q224" s="43"/>
      <c r="R224" s="43"/>
      <c r="S224" s="43"/>
    </row>
    <row r="225" spans="1:19">
      <c r="A225" s="116"/>
      <c r="B225" s="99" t="s">
        <v>113</v>
      </c>
      <c r="C225" s="99"/>
      <c r="D225" s="123">
        <f>SUM(D220:E224)</f>
        <v>3131</v>
      </c>
      <c r="E225" s="123"/>
      <c r="F225" s="123">
        <f>SUM(F220:G224)</f>
        <v>11924</v>
      </c>
      <c r="G225" s="123"/>
      <c r="H225" s="123">
        <f>SUM(H220:I224)</f>
        <v>2060</v>
      </c>
      <c r="I225" s="123"/>
      <c r="J225" s="123">
        <f>SUM(J220:K224)</f>
        <v>1147</v>
      </c>
      <c r="K225" s="123"/>
      <c r="L225" s="123">
        <f>SUM(L220:M224)</f>
        <v>2382</v>
      </c>
      <c r="M225" s="123"/>
      <c r="N225" s="123">
        <f>SUM(N220:O224)</f>
        <v>1004</v>
      </c>
      <c r="O225" s="123"/>
      <c r="Q225" s="43"/>
      <c r="R225" s="43"/>
      <c r="S225" s="43"/>
    </row>
    <row r="226" spans="1:19">
      <c r="A226" s="114" t="s">
        <v>34</v>
      </c>
      <c r="B226" s="99" t="s">
        <v>114</v>
      </c>
      <c r="C226" s="99"/>
      <c r="D226" s="99"/>
      <c r="E226" s="99"/>
      <c r="F226" s="99"/>
      <c r="G226" s="99"/>
      <c r="H226" s="99"/>
      <c r="I226" s="99"/>
      <c r="J226" s="99"/>
      <c r="K226" s="99"/>
      <c r="L226" s="99"/>
      <c r="M226" s="99"/>
      <c r="N226" s="99"/>
      <c r="O226" s="99"/>
    </row>
    <row r="227" spans="1:19">
      <c r="A227" s="115"/>
      <c r="B227" s="102" t="s">
        <v>115</v>
      </c>
      <c r="C227" s="102"/>
      <c r="D227" s="123">
        <f>SUM(D222:E226)</f>
        <v>3131</v>
      </c>
      <c r="E227" s="123"/>
      <c r="F227" s="123">
        <f>SUM(F222:G226)</f>
        <v>11924</v>
      </c>
      <c r="G227" s="123"/>
      <c r="H227" s="123">
        <f>SUM(H222:I226)</f>
        <v>2060</v>
      </c>
      <c r="I227" s="123"/>
      <c r="J227" s="123">
        <f>SUM(J222:K226)</f>
        <v>1147</v>
      </c>
      <c r="K227" s="123"/>
      <c r="L227" s="123">
        <f>SUM(L222:M226)</f>
        <v>2382</v>
      </c>
      <c r="M227" s="123"/>
      <c r="N227" s="123">
        <f>SUM(N222:O226)</f>
        <v>1004</v>
      </c>
      <c r="O227" s="123"/>
    </row>
    <row r="228" spans="1:19" ht="12.75" customHeight="1">
      <c r="A228" s="115"/>
      <c r="B228" s="98" t="s">
        <v>116</v>
      </c>
      <c r="C228" s="98"/>
      <c r="D228" s="112">
        <v>0</v>
      </c>
      <c r="E228" s="113"/>
      <c r="F228" s="112">
        <v>0</v>
      </c>
      <c r="G228" s="113"/>
      <c r="H228" s="112">
        <v>0</v>
      </c>
      <c r="I228" s="113"/>
      <c r="J228" s="112">
        <v>0</v>
      </c>
      <c r="K228" s="113"/>
      <c r="L228" s="112">
        <v>0</v>
      </c>
      <c r="M228" s="113"/>
      <c r="N228" s="112">
        <v>0</v>
      </c>
      <c r="O228" s="113"/>
    </row>
    <row r="229" spans="1:19">
      <c r="A229" s="115"/>
      <c r="B229" s="102" t="s">
        <v>117</v>
      </c>
      <c r="C229" s="102"/>
      <c r="D229" s="112">
        <v>0</v>
      </c>
      <c r="E229" s="113"/>
      <c r="F229" s="112">
        <v>0</v>
      </c>
      <c r="G229" s="113"/>
      <c r="H229" s="112">
        <v>0</v>
      </c>
      <c r="I229" s="113"/>
      <c r="J229" s="112">
        <v>0</v>
      </c>
      <c r="K229" s="113"/>
      <c r="L229" s="112">
        <v>0</v>
      </c>
      <c r="M229" s="113"/>
      <c r="N229" s="112">
        <v>0</v>
      </c>
      <c r="O229" s="113"/>
    </row>
    <row r="230" spans="1:19" ht="12.75" customHeight="1">
      <c r="A230" s="115"/>
      <c r="B230" s="98" t="s">
        <v>118</v>
      </c>
      <c r="C230" s="98"/>
      <c r="D230" s="112">
        <v>0</v>
      </c>
      <c r="E230" s="113"/>
      <c r="F230" s="112">
        <v>0</v>
      </c>
      <c r="G230" s="113"/>
      <c r="H230" s="112">
        <v>0</v>
      </c>
      <c r="I230" s="113"/>
      <c r="J230" s="112">
        <v>0</v>
      </c>
      <c r="K230" s="113"/>
      <c r="L230" s="112">
        <v>0</v>
      </c>
      <c r="M230" s="113"/>
      <c r="N230" s="112">
        <v>0</v>
      </c>
      <c r="O230" s="113"/>
    </row>
    <row r="231" spans="1:19">
      <c r="A231" s="115"/>
      <c r="B231" s="102" t="s">
        <v>119</v>
      </c>
      <c r="C231" s="102"/>
      <c r="D231" s="112">
        <v>0</v>
      </c>
      <c r="E231" s="113"/>
      <c r="F231" s="112">
        <v>0</v>
      </c>
      <c r="G231" s="113"/>
      <c r="H231" s="112">
        <v>0</v>
      </c>
      <c r="I231" s="113"/>
      <c r="J231" s="112">
        <v>0</v>
      </c>
      <c r="K231" s="113"/>
      <c r="L231" s="112">
        <v>0</v>
      </c>
      <c r="M231" s="113"/>
      <c r="N231" s="112">
        <v>0</v>
      </c>
      <c r="O231" s="113"/>
    </row>
    <row r="232" spans="1:19" ht="25.5" customHeight="1">
      <c r="A232" s="115"/>
      <c r="B232" s="77" t="s">
        <v>255</v>
      </c>
      <c r="C232" s="78"/>
      <c r="D232" s="79">
        <v>0</v>
      </c>
      <c r="E232" s="80"/>
      <c r="F232" s="79">
        <v>0</v>
      </c>
      <c r="G232" s="80"/>
      <c r="H232" s="79">
        <v>0</v>
      </c>
      <c r="I232" s="80"/>
      <c r="J232" s="79">
        <v>0</v>
      </c>
      <c r="K232" s="80"/>
      <c r="L232" s="79">
        <v>0</v>
      </c>
      <c r="M232" s="80"/>
      <c r="N232" s="79">
        <v>0</v>
      </c>
      <c r="O232" s="80"/>
    </row>
    <row r="233" spans="1:19">
      <c r="A233" s="116"/>
      <c r="B233" s="97" t="s">
        <v>254</v>
      </c>
      <c r="C233" s="97"/>
      <c r="D233" s="215">
        <f>SUM(D227:E232)</f>
        <v>3131</v>
      </c>
      <c r="E233" s="215"/>
      <c r="F233" s="215">
        <f>SUM(F227:G232)</f>
        <v>11924</v>
      </c>
      <c r="G233" s="215"/>
      <c r="H233" s="215">
        <f>SUM(H227:I232)</f>
        <v>2060</v>
      </c>
      <c r="I233" s="215"/>
      <c r="J233" s="215">
        <f>SUM(J227:K232)</f>
        <v>1147</v>
      </c>
      <c r="K233" s="215"/>
      <c r="L233" s="215">
        <f>SUM(L227:M232)</f>
        <v>2382</v>
      </c>
      <c r="M233" s="215"/>
      <c r="N233" s="216">
        <f>SUM(N227:O232)</f>
        <v>1004</v>
      </c>
      <c r="O233" s="217"/>
    </row>
    <row r="234" spans="1:19">
      <c r="A234" s="42" t="s">
        <v>39</v>
      </c>
      <c r="B234" s="99" t="s">
        <v>120</v>
      </c>
      <c r="C234" s="99"/>
      <c r="D234" s="123">
        <f>+D218+D225-D233</f>
        <v>0</v>
      </c>
      <c r="E234" s="123"/>
      <c r="F234" s="123">
        <f>+F218+F225-F233</f>
        <v>0</v>
      </c>
      <c r="G234" s="123"/>
      <c r="H234" s="123">
        <f>+H218+H225-H233</f>
        <v>0</v>
      </c>
      <c r="I234" s="123"/>
      <c r="J234" s="123">
        <f>+J218+J225-J233</f>
        <v>0</v>
      </c>
      <c r="K234" s="123"/>
      <c r="L234" s="123">
        <f>+L218+L225-L233</f>
        <v>0</v>
      </c>
      <c r="M234" s="123"/>
      <c r="N234" s="123">
        <f>+N218+N225-N233</f>
        <v>0</v>
      </c>
      <c r="O234" s="123"/>
    </row>
    <row r="236" spans="1:19">
      <c r="A236" s="111" t="s">
        <v>121</v>
      </c>
      <c r="B236" s="99"/>
      <c r="C236" s="99"/>
      <c r="D236" s="99"/>
      <c r="E236" s="99"/>
      <c r="F236" s="99"/>
      <c r="G236" s="99"/>
      <c r="H236" s="99"/>
      <c r="I236" s="99"/>
      <c r="J236" s="99"/>
      <c r="K236" s="99"/>
      <c r="L236" s="99"/>
      <c r="M236" s="99"/>
      <c r="N236" s="99"/>
      <c r="O236" s="99"/>
    </row>
    <row r="237" spans="1:19">
      <c r="A237" s="42" t="s">
        <v>30</v>
      </c>
      <c r="B237" s="99" t="s">
        <v>106</v>
      </c>
      <c r="C237" s="99"/>
      <c r="D237" s="112">
        <v>0</v>
      </c>
      <c r="E237" s="113"/>
      <c r="F237" s="121">
        <v>0</v>
      </c>
      <c r="G237" s="122"/>
      <c r="H237" s="121">
        <v>0</v>
      </c>
      <c r="I237" s="122"/>
      <c r="J237" s="121">
        <v>0</v>
      </c>
      <c r="K237" s="122"/>
      <c r="L237" s="121">
        <v>0</v>
      </c>
      <c r="M237" s="122"/>
      <c r="N237" s="121">
        <v>0</v>
      </c>
      <c r="O237" s="122"/>
    </row>
    <row r="238" spans="1:19">
      <c r="A238" s="114" t="s">
        <v>32</v>
      </c>
      <c r="B238" s="218" t="s">
        <v>207</v>
      </c>
      <c r="C238" s="157"/>
      <c r="D238" s="157"/>
      <c r="E238" s="157"/>
      <c r="F238" s="157"/>
      <c r="G238" s="157"/>
      <c r="H238" s="157"/>
      <c r="I238" s="157"/>
      <c r="J238" s="157"/>
      <c r="K238" s="157"/>
      <c r="L238" s="157"/>
      <c r="M238" s="157"/>
      <c r="N238" s="157"/>
      <c r="O238" s="219"/>
    </row>
    <row r="239" spans="1:19">
      <c r="A239" s="115"/>
      <c r="B239" s="102" t="s">
        <v>108</v>
      </c>
      <c r="C239" s="102"/>
      <c r="D239" s="112">
        <v>63</v>
      </c>
      <c r="E239" s="113"/>
      <c r="F239" s="112">
        <v>238</v>
      </c>
      <c r="G239" s="113"/>
      <c r="H239" s="112">
        <v>41</v>
      </c>
      <c r="I239" s="113"/>
      <c r="J239" s="112">
        <v>23</v>
      </c>
      <c r="K239" s="113"/>
      <c r="L239" s="112">
        <v>48</v>
      </c>
      <c r="M239" s="113"/>
      <c r="N239" s="112">
        <v>20</v>
      </c>
      <c r="O239" s="113"/>
    </row>
    <row r="240" spans="1:19">
      <c r="A240" s="115"/>
      <c r="B240" s="102" t="s">
        <v>109</v>
      </c>
      <c r="C240" s="102"/>
      <c r="D240" s="112">
        <v>0</v>
      </c>
      <c r="E240" s="113"/>
      <c r="F240" s="112">
        <v>0</v>
      </c>
      <c r="G240" s="113"/>
      <c r="H240" s="112">
        <v>0</v>
      </c>
      <c r="I240" s="113"/>
      <c r="J240" s="112">
        <v>0</v>
      </c>
      <c r="K240" s="113"/>
      <c r="L240" s="112">
        <v>0</v>
      </c>
      <c r="M240" s="113"/>
      <c r="N240" s="112">
        <v>0</v>
      </c>
      <c r="O240" s="113"/>
    </row>
    <row r="241" spans="1:15">
      <c r="A241" s="115"/>
      <c r="B241" s="102" t="s">
        <v>110</v>
      </c>
      <c r="C241" s="102"/>
      <c r="D241" s="112">
        <v>0</v>
      </c>
      <c r="E241" s="113"/>
      <c r="F241" s="112">
        <v>0</v>
      </c>
      <c r="G241" s="113"/>
      <c r="H241" s="112">
        <v>0</v>
      </c>
      <c r="I241" s="113"/>
      <c r="J241" s="112"/>
      <c r="K241" s="113"/>
      <c r="L241" s="112"/>
      <c r="M241" s="113"/>
      <c r="N241" s="112"/>
      <c r="O241" s="113"/>
    </row>
    <row r="242" spans="1:15">
      <c r="A242" s="115"/>
      <c r="B242" s="102" t="s">
        <v>111</v>
      </c>
      <c r="C242" s="102"/>
      <c r="D242" s="112">
        <v>0</v>
      </c>
      <c r="E242" s="113"/>
      <c r="F242" s="112">
        <v>0</v>
      </c>
      <c r="G242" s="113"/>
      <c r="H242" s="112">
        <v>0</v>
      </c>
      <c r="I242" s="113"/>
      <c r="J242" s="112">
        <v>0</v>
      </c>
      <c r="K242" s="113"/>
      <c r="L242" s="112">
        <v>0</v>
      </c>
      <c r="M242" s="113"/>
      <c r="N242" s="112">
        <v>0</v>
      </c>
      <c r="O242" s="113"/>
    </row>
    <row r="243" spans="1:15">
      <c r="A243" s="115"/>
      <c r="B243" s="102" t="s">
        <v>112</v>
      </c>
      <c r="C243" s="102"/>
      <c r="D243" s="112">
        <v>0</v>
      </c>
      <c r="E243" s="113"/>
      <c r="F243" s="112">
        <v>0</v>
      </c>
      <c r="G243" s="113"/>
      <c r="H243" s="112">
        <v>0</v>
      </c>
      <c r="I243" s="113"/>
      <c r="J243" s="112">
        <v>0</v>
      </c>
      <c r="K243" s="113"/>
      <c r="L243" s="112">
        <v>0</v>
      </c>
      <c r="M243" s="113"/>
      <c r="N243" s="112">
        <v>0</v>
      </c>
      <c r="O243" s="113"/>
    </row>
    <row r="244" spans="1:15" ht="41.25" customHeight="1">
      <c r="A244" s="116"/>
      <c r="B244" s="220" t="s">
        <v>209</v>
      </c>
      <c r="C244" s="140"/>
      <c r="D244" s="123">
        <f>SUM(D239:E243)</f>
        <v>63</v>
      </c>
      <c r="E244" s="123"/>
      <c r="F244" s="123">
        <f>SUM(F239:G243)</f>
        <v>238</v>
      </c>
      <c r="G244" s="123"/>
      <c r="H244" s="123">
        <f>SUM(H239:I243)</f>
        <v>41</v>
      </c>
      <c r="I244" s="123"/>
      <c r="J244" s="123">
        <f>SUM(J239:K243)</f>
        <v>23</v>
      </c>
      <c r="K244" s="123"/>
      <c r="L244" s="123">
        <f>SUM(L239:M243)</f>
        <v>48</v>
      </c>
      <c r="M244" s="123"/>
      <c r="N244" s="123">
        <f>SUM(N239:O243)</f>
        <v>20</v>
      </c>
      <c r="O244" s="123"/>
    </row>
    <row r="245" spans="1:15">
      <c r="A245" s="114" t="s">
        <v>34</v>
      </c>
      <c r="B245" s="218" t="s">
        <v>208</v>
      </c>
      <c r="C245" s="157"/>
      <c r="D245" s="157"/>
      <c r="E245" s="157"/>
      <c r="F245" s="157"/>
      <c r="G245" s="157"/>
      <c r="H245" s="157"/>
      <c r="I245" s="157"/>
      <c r="J245" s="157"/>
      <c r="K245" s="157"/>
      <c r="L245" s="157"/>
      <c r="M245" s="157"/>
      <c r="N245" s="157"/>
      <c r="O245" s="219"/>
    </row>
    <row r="246" spans="1:15">
      <c r="A246" s="115"/>
      <c r="B246" s="102" t="s">
        <v>115</v>
      </c>
      <c r="C246" s="102"/>
      <c r="D246" s="121">
        <v>31</v>
      </c>
      <c r="E246" s="122"/>
      <c r="F246" s="121">
        <v>119</v>
      </c>
      <c r="G246" s="122"/>
      <c r="H246" s="121">
        <v>21</v>
      </c>
      <c r="I246" s="122"/>
      <c r="J246" s="121">
        <v>11</v>
      </c>
      <c r="K246" s="122"/>
      <c r="L246" s="121">
        <v>24</v>
      </c>
      <c r="M246" s="122"/>
      <c r="N246" s="121">
        <v>10</v>
      </c>
      <c r="O246" s="122"/>
    </row>
    <row r="247" spans="1:15">
      <c r="A247" s="115"/>
      <c r="B247" s="98" t="s">
        <v>116</v>
      </c>
      <c r="C247" s="98"/>
      <c r="D247" s="112">
        <v>0</v>
      </c>
      <c r="E247" s="113"/>
      <c r="F247" s="112">
        <v>0</v>
      </c>
      <c r="G247" s="113"/>
      <c r="H247" s="112">
        <v>0</v>
      </c>
      <c r="I247" s="113"/>
      <c r="J247" s="112">
        <v>0</v>
      </c>
      <c r="K247" s="113"/>
      <c r="L247" s="112">
        <v>0</v>
      </c>
      <c r="M247" s="113"/>
      <c r="N247" s="112">
        <v>0</v>
      </c>
      <c r="O247" s="113"/>
    </row>
    <row r="248" spans="1:15">
      <c r="A248" s="115"/>
      <c r="B248" s="102" t="s">
        <v>117</v>
      </c>
      <c r="C248" s="102"/>
      <c r="D248" s="112">
        <v>0</v>
      </c>
      <c r="E248" s="113"/>
      <c r="F248" s="112">
        <v>0</v>
      </c>
      <c r="G248" s="113"/>
      <c r="H248" s="112">
        <v>0</v>
      </c>
      <c r="I248" s="113"/>
      <c r="J248" s="112">
        <v>0</v>
      </c>
      <c r="K248" s="113"/>
      <c r="L248" s="112">
        <v>0</v>
      </c>
      <c r="M248" s="113"/>
      <c r="N248" s="112">
        <v>0</v>
      </c>
      <c r="O248" s="113"/>
    </row>
    <row r="249" spans="1:15">
      <c r="A249" s="115"/>
      <c r="B249" s="98" t="s">
        <v>118</v>
      </c>
      <c r="C249" s="98"/>
      <c r="D249" s="112">
        <v>0</v>
      </c>
      <c r="E249" s="113"/>
      <c r="F249" s="112">
        <v>0</v>
      </c>
      <c r="G249" s="113"/>
      <c r="H249" s="112">
        <v>0</v>
      </c>
      <c r="I249" s="113"/>
      <c r="J249" s="112">
        <v>0</v>
      </c>
      <c r="K249" s="113"/>
      <c r="L249" s="112">
        <v>0</v>
      </c>
      <c r="M249" s="113"/>
      <c r="N249" s="112">
        <v>0</v>
      </c>
      <c r="O249" s="113"/>
    </row>
    <row r="250" spans="1:15">
      <c r="A250" s="115"/>
      <c r="B250" s="102" t="s">
        <v>119</v>
      </c>
      <c r="C250" s="102"/>
      <c r="D250" s="112">
        <v>0</v>
      </c>
      <c r="E250" s="113"/>
      <c r="F250" s="112">
        <v>0</v>
      </c>
      <c r="G250" s="113"/>
      <c r="H250" s="112">
        <v>0</v>
      </c>
      <c r="I250" s="113"/>
      <c r="J250" s="112">
        <v>0</v>
      </c>
      <c r="K250" s="113"/>
      <c r="L250" s="112">
        <v>0</v>
      </c>
      <c r="M250" s="113"/>
      <c r="N250" s="112">
        <v>0</v>
      </c>
      <c r="O250" s="113"/>
    </row>
    <row r="251" spans="1:15" ht="39.75" customHeight="1">
      <c r="A251" s="116"/>
      <c r="B251" s="220" t="s">
        <v>210</v>
      </c>
      <c r="C251" s="140"/>
      <c r="D251" s="221">
        <f>SUM(D246:E250)</f>
        <v>31</v>
      </c>
      <c r="E251" s="222"/>
      <c r="F251" s="221">
        <f>SUM(F246:G250)</f>
        <v>119</v>
      </c>
      <c r="G251" s="222"/>
      <c r="H251" s="221">
        <f>SUM(H246:I250)</f>
        <v>21</v>
      </c>
      <c r="I251" s="222"/>
      <c r="J251" s="221">
        <f>SUM(J246:K250)</f>
        <v>11</v>
      </c>
      <c r="K251" s="222"/>
      <c r="L251" s="221">
        <f>SUM(L246:M250)</f>
        <v>24</v>
      </c>
      <c r="M251" s="222"/>
      <c r="N251" s="221">
        <f>SUM(N246:O250)</f>
        <v>10</v>
      </c>
      <c r="O251" s="222"/>
    </row>
    <row r="252" spans="1:15" ht="39.75" customHeight="1">
      <c r="A252" s="42" t="s">
        <v>39</v>
      </c>
      <c r="B252" s="220" t="s">
        <v>211</v>
      </c>
      <c r="C252" s="140"/>
      <c r="D252" s="123">
        <f>+D237+D244-D251</f>
        <v>32</v>
      </c>
      <c r="E252" s="123"/>
      <c r="F252" s="123">
        <f>+F237+F244-F251</f>
        <v>119</v>
      </c>
      <c r="G252" s="123"/>
      <c r="H252" s="123">
        <f>+H237+H244-H251</f>
        <v>20</v>
      </c>
      <c r="I252" s="123"/>
      <c r="J252" s="123">
        <f>+J237+J244-J251</f>
        <v>12</v>
      </c>
      <c r="K252" s="123"/>
      <c r="L252" s="123">
        <f>+L237+L244-L251</f>
        <v>24</v>
      </c>
      <c r="M252" s="123"/>
      <c r="N252" s="123">
        <f>+N237+N244-N251</f>
        <v>10</v>
      </c>
      <c r="O252" s="123"/>
    </row>
    <row r="253" spans="1:15">
      <c r="A253" s="27"/>
      <c r="B253" s="27"/>
      <c r="C253" s="27"/>
      <c r="D253" s="27"/>
      <c r="E253" s="27"/>
      <c r="F253" s="27"/>
      <c r="G253" s="27"/>
      <c r="H253" s="27"/>
    </row>
    <row r="254" spans="1:15">
      <c r="A254" s="7" t="s">
        <v>122</v>
      </c>
    </row>
    <row r="255" spans="1:15">
      <c r="A255" s="7" t="s">
        <v>123</v>
      </c>
    </row>
    <row r="256" spans="1:15">
      <c r="A256" s="7">
        <v>2004</v>
      </c>
    </row>
    <row r="258" spans="1:15">
      <c r="A258" s="7" t="s">
        <v>124</v>
      </c>
    </row>
    <row r="259" spans="1:15">
      <c r="A259" s="7" t="s">
        <v>125</v>
      </c>
    </row>
    <row r="261" spans="1:15">
      <c r="A261" s="7" t="s">
        <v>126</v>
      </c>
    </row>
    <row r="263" spans="1:15">
      <c r="A263" s="2" t="s">
        <v>127</v>
      </c>
    </row>
    <row r="264" spans="1:15">
      <c r="A264" s="5"/>
      <c r="B264" s="99" t="s">
        <v>16</v>
      </c>
      <c r="C264" s="99"/>
      <c r="D264" s="106" t="s">
        <v>17</v>
      </c>
      <c r="E264" s="106"/>
      <c r="F264" s="106" t="s">
        <v>18</v>
      </c>
      <c r="G264" s="106"/>
      <c r="H264" s="106" t="s">
        <v>19</v>
      </c>
      <c r="I264" s="106"/>
      <c r="J264" s="106" t="s">
        <v>20</v>
      </c>
      <c r="K264" s="106"/>
      <c r="L264" s="106" t="s">
        <v>21</v>
      </c>
      <c r="M264" s="106"/>
      <c r="N264" s="106" t="s">
        <v>22</v>
      </c>
      <c r="O264" s="106"/>
    </row>
    <row r="265" spans="1:15">
      <c r="A265" s="6"/>
      <c r="B265" s="32" t="s">
        <v>23</v>
      </c>
      <c r="C265" s="20"/>
      <c r="D265" s="104" t="s">
        <v>24</v>
      </c>
      <c r="E265" s="105"/>
      <c r="F265" s="104" t="s">
        <v>25</v>
      </c>
      <c r="G265" s="105"/>
      <c r="H265" s="104" t="s">
        <v>26</v>
      </c>
      <c r="I265" s="105"/>
      <c r="J265" s="104" t="s">
        <v>27</v>
      </c>
      <c r="K265" s="105"/>
      <c r="L265" s="104" t="s">
        <v>28</v>
      </c>
      <c r="M265" s="105"/>
      <c r="N265" s="104" t="s">
        <v>188</v>
      </c>
      <c r="O265" s="105"/>
    </row>
    <row r="266" spans="1:15">
      <c r="A266" s="22" t="s">
        <v>212</v>
      </c>
      <c r="B266" t="s">
        <v>213</v>
      </c>
    </row>
    <row r="267" spans="1:15">
      <c r="B267" s="2" t="s">
        <v>128</v>
      </c>
    </row>
    <row r="268" spans="1:15">
      <c r="A268" s="10" t="s">
        <v>30</v>
      </c>
      <c r="B268" s="102" t="s">
        <v>129</v>
      </c>
      <c r="C268" s="223"/>
      <c r="D268" s="112">
        <v>0</v>
      </c>
      <c r="E268" s="113"/>
      <c r="F268" s="112">
        <v>0</v>
      </c>
      <c r="G268" s="113"/>
      <c r="H268" s="112">
        <v>0</v>
      </c>
      <c r="I268" s="113"/>
      <c r="J268" s="112">
        <v>0</v>
      </c>
      <c r="K268" s="113"/>
      <c r="L268" s="112">
        <v>0</v>
      </c>
      <c r="M268" s="113"/>
      <c r="N268" s="112">
        <v>0</v>
      </c>
      <c r="O268" s="113"/>
    </row>
    <row r="269" spans="1:15">
      <c r="A269" s="10" t="s">
        <v>32</v>
      </c>
      <c r="B269" s="102" t="s">
        <v>130</v>
      </c>
      <c r="C269" s="223"/>
      <c r="D269" s="112">
        <v>0</v>
      </c>
      <c r="E269" s="113"/>
      <c r="F269" s="112">
        <v>0</v>
      </c>
      <c r="G269" s="113"/>
      <c r="H269" s="112">
        <v>0</v>
      </c>
      <c r="I269" s="113"/>
      <c r="J269" s="112">
        <v>0</v>
      </c>
      <c r="K269" s="113"/>
      <c r="L269" s="112">
        <v>0</v>
      </c>
      <c r="M269" s="113"/>
      <c r="N269" s="112">
        <v>0</v>
      </c>
      <c r="O269" s="113"/>
    </row>
    <row r="270" spans="1:15">
      <c r="A270" s="10" t="s">
        <v>34</v>
      </c>
      <c r="B270" s="102" t="s">
        <v>131</v>
      </c>
      <c r="C270" s="223"/>
      <c r="D270" s="112">
        <v>0</v>
      </c>
      <c r="E270" s="113"/>
      <c r="F270" s="112">
        <v>0</v>
      </c>
      <c r="G270" s="113"/>
      <c r="H270" s="112">
        <v>0</v>
      </c>
      <c r="I270" s="113"/>
      <c r="J270" s="112">
        <v>0</v>
      </c>
      <c r="K270" s="113"/>
      <c r="L270" s="112">
        <v>0</v>
      </c>
      <c r="M270" s="113"/>
      <c r="N270" s="112">
        <v>0</v>
      </c>
      <c r="O270" s="113"/>
    </row>
    <row r="271" spans="1:15" ht="12.75" customHeight="1">
      <c r="A271" s="10" t="s">
        <v>39</v>
      </c>
      <c r="B271" s="98" t="s">
        <v>132</v>
      </c>
      <c r="C271" s="174"/>
      <c r="D271" s="112">
        <v>0</v>
      </c>
      <c r="E271" s="113"/>
      <c r="F271" s="112">
        <v>0</v>
      </c>
      <c r="G271" s="113"/>
      <c r="H271" s="112">
        <v>0</v>
      </c>
      <c r="I271" s="113"/>
      <c r="J271" s="112">
        <v>0</v>
      </c>
      <c r="K271" s="113"/>
      <c r="L271" s="112">
        <v>0</v>
      </c>
      <c r="M271" s="113"/>
      <c r="N271" s="112">
        <v>0</v>
      </c>
      <c r="O271" s="113"/>
    </row>
    <row r="272" spans="1:15">
      <c r="A272" s="11" t="s">
        <v>133</v>
      </c>
      <c r="B272" s="102" t="s">
        <v>134</v>
      </c>
      <c r="C272" s="223"/>
      <c r="D272" s="123">
        <f>+D268+D269-D270-D271</f>
        <v>0</v>
      </c>
      <c r="E272" s="123"/>
      <c r="F272" s="123">
        <f>+F268+F269-F270-F271</f>
        <v>0</v>
      </c>
      <c r="G272" s="123"/>
      <c r="H272" s="123">
        <f>+H268+H269-H270-H271</f>
        <v>0</v>
      </c>
      <c r="I272" s="123"/>
      <c r="J272" s="123">
        <f>+J268+J269-J270-J271</f>
        <v>0</v>
      </c>
      <c r="K272" s="123"/>
      <c r="L272" s="123">
        <f>+L268+L269-L270-L271</f>
        <v>0</v>
      </c>
      <c r="M272" s="123"/>
      <c r="N272" s="123">
        <f>+N268+N269-N270-N271</f>
        <v>0</v>
      </c>
      <c r="O272" s="123"/>
    </row>
    <row r="274" spans="1:15" ht="12.75" customHeight="1">
      <c r="A274" s="169" t="s">
        <v>135</v>
      </c>
      <c r="B274" s="169"/>
      <c r="C274" s="169"/>
      <c r="D274" s="169"/>
      <c r="E274" s="169"/>
      <c r="F274" s="169"/>
      <c r="G274" s="169"/>
      <c r="H274" s="169"/>
      <c r="I274" s="169"/>
      <c r="J274" s="169"/>
      <c r="K274" s="169"/>
      <c r="L274" s="169"/>
      <c r="M274" s="169"/>
      <c r="N274" s="169"/>
      <c r="O274" s="169"/>
    </row>
    <row r="275" spans="1:15" ht="24.75" customHeight="1">
      <c r="A275" s="10" t="s">
        <v>30</v>
      </c>
      <c r="B275" s="98" t="s">
        <v>136</v>
      </c>
      <c r="C275" s="98"/>
      <c r="D275" s="112">
        <v>0</v>
      </c>
      <c r="E275" s="113"/>
      <c r="F275" s="112">
        <v>0</v>
      </c>
      <c r="G275" s="113"/>
      <c r="H275" s="112">
        <v>0</v>
      </c>
      <c r="I275" s="113"/>
      <c r="J275" s="112">
        <v>0</v>
      </c>
      <c r="K275" s="113"/>
      <c r="L275" s="112">
        <v>0</v>
      </c>
      <c r="M275" s="113"/>
      <c r="N275" s="112">
        <v>0</v>
      </c>
      <c r="O275" s="113"/>
    </row>
    <row r="276" spans="1:15" ht="36.75" customHeight="1">
      <c r="A276" s="10" t="s">
        <v>32</v>
      </c>
      <c r="B276" s="98" t="s">
        <v>137</v>
      </c>
      <c r="C276" s="98"/>
      <c r="D276" s="112">
        <v>0</v>
      </c>
      <c r="E276" s="113"/>
      <c r="F276" s="112">
        <v>0</v>
      </c>
      <c r="G276" s="113"/>
      <c r="H276" s="112">
        <v>0</v>
      </c>
      <c r="I276" s="113"/>
      <c r="J276" s="112">
        <v>0</v>
      </c>
      <c r="K276" s="113"/>
      <c r="L276" s="112">
        <v>0</v>
      </c>
      <c r="M276" s="113"/>
      <c r="N276" s="112">
        <v>0</v>
      </c>
      <c r="O276" s="113"/>
    </row>
    <row r="277" spans="1:15" ht="27" customHeight="1">
      <c r="A277" s="10" t="s">
        <v>34</v>
      </c>
      <c r="B277" s="98" t="s">
        <v>138</v>
      </c>
      <c r="C277" s="98"/>
      <c r="D277" s="112">
        <v>0</v>
      </c>
      <c r="E277" s="113"/>
      <c r="F277" s="112">
        <v>0</v>
      </c>
      <c r="G277" s="113"/>
      <c r="H277" s="112">
        <v>0</v>
      </c>
      <c r="I277" s="113"/>
      <c r="J277" s="112">
        <v>0</v>
      </c>
      <c r="K277" s="113"/>
      <c r="L277" s="112">
        <v>0</v>
      </c>
      <c r="M277" s="113"/>
      <c r="N277" s="112">
        <v>0</v>
      </c>
      <c r="O277" s="113"/>
    </row>
    <row r="278" spans="1:15" ht="41.25" customHeight="1">
      <c r="A278" s="10" t="s">
        <v>39</v>
      </c>
      <c r="B278" s="98" t="s">
        <v>139</v>
      </c>
      <c r="C278" s="98"/>
      <c r="D278" s="112">
        <v>0</v>
      </c>
      <c r="E278" s="113"/>
      <c r="F278" s="112">
        <v>0</v>
      </c>
      <c r="G278" s="113"/>
      <c r="H278" s="112">
        <v>0</v>
      </c>
      <c r="I278" s="113"/>
      <c r="J278" s="112">
        <v>0</v>
      </c>
      <c r="K278" s="113"/>
      <c r="L278" s="112">
        <v>0</v>
      </c>
      <c r="M278" s="113"/>
      <c r="N278" s="112">
        <v>0</v>
      </c>
      <c r="O278" s="113"/>
    </row>
    <row r="279" spans="1:15">
      <c r="A279" s="11" t="s">
        <v>133</v>
      </c>
      <c r="B279" s="102" t="s">
        <v>134</v>
      </c>
      <c r="C279" s="102"/>
      <c r="D279" s="112">
        <v>0</v>
      </c>
      <c r="E279" s="113"/>
      <c r="F279" s="112">
        <v>0</v>
      </c>
      <c r="G279" s="113"/>
      <c r="H279" s="112">
        <v>0</v>
      </c>
      <c r="I279" s="113"/>
      <c r="J279" s="112">
        <v>0</v>
      </c>
      <c r="K279" s="113"/>
      <c r="L279" s="112">
        <v>0</v>
      </c>
      <c r="M279" s="113"/>
      <c r="N279" s="112">
        <v>0</v>
      </c>
      <c r="O279" s="113"/>
    </row>
    <row r="281" spans="1:15">
      <c r="A281" s="27">
        <v>7</v>
      </c>
      <c r="B281" t="s">
        <v>214</v>
      </c>
    </row>
    <row r="283" spans="1:15">
      <c r="A283" s="22" t="s">
        <v>215</v>
      </c>
      <c r="B283" t="s">
        <v>216</v>
      </c>
    </row>
    <row r="284" spans="1:15">
      <c r="B284" s="2" t="s">
        <v>140</v>
      </c>
    </row>
    <row r="286" spans="1:15">
      <c r="A286" s="22" t="s">
        <v>217</v>
      </c>
      <c r="B286" t="s">
        <v>218</v>
      </c>
    </row>
    <row r="287" spans="1:15">
      <c r="B287" s="2" t="s">
        <v>141</v>
      </c>
    </row>
    <row r="289" spans="1:10">
      <c r="A289" s="22" t="s">
        <v>219</v>
      </c>
      <c r="B289" t="s">
        <v>220</v>
      </c>
    </row>
    <row r="290" spans="1:10">
      <c r="B290" s="2" t="s">
        <v>142</v>
      </c>
    </row>
    <row r="294" spans="1:10">
      <c r="A294" s="2" t="s">
        <v>260</v>
      </c>
      <c r="I294" t="s">
        <v>144</v>
      </c>
    </row>
    <row r="295" spans="1:10">
      <c r="A295" s="2" t="s">
        <v>230</v>
      </c>
      <c r="B295" s="72">
        <v>40837</v>
      </c>
      <c r="J295" t="s">
        <v>145</v>
      </c>
    </row>
    <row r="297" spans="1:10">
      <c r="A297" s="4" t="s">
        <v>143</v>
      </c>
    </row>
    <row r="299" spans="1:10">
      <c r="A299" s="2" t="s">
        <v>289</v>
      </c>
    </row>
    <row r="301" spans="1:10">
      <c r="A301" s="8" t="str">
        <f>A295</f>
        <v>Date: 24-04-2008</v>
      </c>
      <c r="B301" s="72">
        <v>40837</v>
      </c>
    </row>
    <row r="302" spans="1:10">
      <c r="A302" s="8" t="str">
        <f>A294</f>
        <v>Place: Bangalore</v>
      </c>
      <c r="B302" s="45" t="s">
        <v>259</v>
      </c>
    </row>
    <row r="303" spans="1:10">
      <c r="G303" s="8" t="s">
        <v>146</v>
      </c>
    </row>
    <row r="304" spans="1:10">
      <c r="J304" s="8" t="s">
        <v>147</v>
      </c>
    </row>
  </sheetData>
  <mergeCells count="896">
    <mergeCell ref="D74:E74"/>
    <mergeCell ref="F74:G74"/>
    <mergeCell ref="H74:I74"/>
    <mergeCell ref="J74:K74"/>
    <mergeCell ref="L74:M74"/>
    <mergeCell ref="N74:O74"/>
    <mergeCell ref="L73:M73"/>
    <mergeCell ref="N73:O73"/>
    <mergeCell ref="D85:E85"/>
    <mergeCell ref="D88:E88"/>
    <mergeCell ref="F88:G88"/>
    <mergeCell ref="H88:I88"/>
    <mergeCell ref="J88:K88"/>
    <mergeCell ref="L88:M88"/>
    <mergeCell ref="N88:O88"/>
    <mergeCell ref="N87:O87"/>
    <mergeCell ref="B73:C73"/>
    <mergeCell ref="B88:C88"/>
    <mergeCell ref="D73:E73"/>
    <mergeCell ref="F73:G73"/>
    <mergeCell ref="H73:I73"/>
    <mergeCell ref="J73:K73"/>
    <mergeCell ref="F85:G85"/>
    <mergeCell ref="H85:I85"/>
    <mergeCell ref="J85:K85"/>
    <mergeCell ref="D84:E84"/>
    <mergeCell ref="N46:O46"/>
    <mergeCell ref="B86:C86"/>
    <mergeCell ref="D86:E86"/>
    <mergeCell ref="F86:G86"/>
    <mergeCell ref="H86:I86"/>
    <mergeCell ref="J86:K86"/>
    <mergeCell ref="J70:K70"/>
    <mergeCell ref="J71:K71"/>
    <mergeCell ref="L70:M70"/>
    <mergeCell ref="L71:M71"/>
    <mergeCell ref="L72:M72"/>
    <mergeCell ref="N160:O160"/>
    <mergeCell ref="J160:K160"/>
    <mergeCell ref="L160:M160"/>
    <mergeCell ref="B70:C70"/>
    <mergeCell ref="B71:C71"/>
    <mergeCell ref="B72:C72"/>
    <mergeCell ref="D70:E70"/>
    <mergeCell ref="D71:E71"/>
    <mergeCell ref="F70:G70"/>
    <mergeCell ref="F71:G71"/>
    <mergeCell ref="H70:I70"/>
    <mergeCell ref="H71:I71"/>
    <mergeCell ref="N70:O70"/>
    <mergeCell ref="N71:O71"/>
    <mergeCell ref="H279:I279"/>
    <mergeCell ref="F278:G278"/>
    <mergeCell ref="H278:I278"/>
    <mergeCell ref="J278:K278"/>
    <mergeCell ref="L278:M278"/>
    <mergeCell ref="N278:O278"/>
    <mergeCell ref="J279:K279"/>
    <mergeCell ref="F277:G277"/>
    <mergeCell ref="H277:I277"/>
    <mergeCell ref="J277:K277"/>
    <mergeCell ref="L277:M277"/>
    <mergeCell ref="N279:O279"/>
    <mergeCell ref="L279:M279"/>
    <mergeCell ref="N277:O277"/>
    <mergeCell ref="F279:G279"/>
    <mergeCell ref="B279:C279"/>
    <mergeCell ref="D275:E275"/>
    <mergeCell ref="D278:E278"/>
    <mergeCell ref="D279:E279"/>
    <mergeCell ref="D277:E277"/>
    <mergeCell ref="D276:E276"/>
    <mergeCell ref="B275:C275"/>
    <mergeCell ref="B277:C277"/>
    <mergeCell ref="L275:M275"/>
    <mergeCell ref="L276:M276"/>
    <mergeCell ref="F275:G275"/>
    <mergeCell ref="H276:I276"/>
    <mergeCell ref="J276:K276"/>
    <mergeCell ref="B278:C278"/>
    <mergeCell ref="N272:O272"/>
    <mergeCell ref="N276:O276"/>
    <mergeCell ref="A274:O274"/>
    <mergeCell ref="D272:E272"/>
    <mergeCell ref="B276:C276"/>
    <mergeCell ref="N275:O275"/>
    <mergeCell ref="F276:G276"/>
    <mergeCell ref="H275:I275"/>
    <mergeCell ref="J275:K275"/>
    <mergeCell ref="H272:I272"/>
    <mergeCell ref="N269:O269"/>
    <mergeCell ref="H270:I270"/>
    <mergeCell ref="J270:K270"/>
    <mergeCell ref="L270:M270"/>
    <mergeCell ref="N270:O270"/>
    <mergeCell ref="H271:I271"/>
    <mergeCell ref="J271:K271"/>
    <mergeCell ref="L271:M271"/>
    <mergeCell ref="N271:O271"/>
    <mergeCell ref="D270:E270"/>
    <mergeCell ref="F270:G270"/>
    <mergeCell ref="F272:G272"/>
    <mergeCell ref="H269:I269"/>
    <mergeCell ref="J269:K269"/>
    <mergeCell ref="L269:M269"/>
    <mergeCell ref="J272:K272"/>
    <mergeCell ref="L272:M272"/>
    <mergeCell ref="F265:G265"/>
    <mergeCell ref="H265:I265"/>
    <mergeCell ref="B269:C269"/>
    <mergeCell ref="B270:C270"/>
    <mergeCell ref="B271:C271"/>
    <mergeCell ref="B272:C272"/>
    <mergeCell ref="D269:E269"/>
    <mergeCell ref="F269:G269"/>
    <mergeCell ref="D271:E271"/>
    <mergeCell ref="F271:G271"/>
    <mergeCell ref="B268:C268"/>
    <mergeCell ref="H268:I268"/>
    <mergeCell ref="J268:K268"/>
    <mergeCell ref="L268:M268"/>
    <mergeCell ref="N268:O268"/>
    <mergeCell ref="D268:E268"/>
    <mergeCell ref="F268:G268"/>
    <mergeCell ref="B264:C264"/>
    <mergeCell ref="D264:E264"/>
    <mergeCell ref="F264:G264"/>
    <mergeCell ref="H264:I264"/>
    <mergeCell ref="J264:K264"/>
    <mergeCell ref="L264:M264"/>
    <mergeCell ref="H252:I252"/>
    <mergeCell ref="J252:K252"/>
    <mergeCell ref="N251:O251"/>
    <mergeCell ref="J265:K265"/>
    <mergeCell ref="L265:M265"/>
    <mergeCell ref="N252:O252"/>
    <mergeCell ref="N264:O264"/>
    <mergeCell ref="N265:O265"/>
    <mergeCell ref="B252:C252"/>
    <mergeCell ref="D252:E252"/>
    <mergeCell ref="D251:E251"/>
    <mergeCell ref="F251:G251"/>
    <mergeCell ref="B251:C251"/>
    <mergeCell ref="L252:M252"/>
    <mergeCell ref="L251:M251"/>
    <mergeCell ref="H251:I251"/>
    <mergeCell ref="J251:K251"/>
    <mergeCell ref="F252:G252"/>
    <mergeCell ref="B250:C250"/>
    <mergeCell ref="D250:E250"/>
    <mergeCell ref="F250:G250"/>
    <mergeCell ref="H250:I250"/>
    <mergeCell ref="J250:K250"/>
    <mergeCell ref="L250:M250"/>
    <mergeCell ref="N250:O250"/>
    <mergeCell ref="N248:O248"/>
    <mergeCell ref="B249:C249"/>
    <mergeCell ref="D249:E249"/>
    <mergeCell ref="F249:G249"/>
    <mergeCell ref="H249:I249"/>
    <mergeCell ref="J249:K249"/>
    <mergeCell ref="L249:M249"/>
    <mergeCell ref="N249:O249"/>
    <mergeCell ref="B248:C248"/>
    <mergeCell ref="D248:E248"/>
    <mergeCell ref="H248:I248"/>
    <mergeCell ref="J248:K248"/>
    <mergeCell ref="L248:M248"/>
    <mergeCell ref="D247:E247"/>
    <mergeCell ref="F247:G247"/>
    <mergeCell ref="H247:I247"/>
    <mergeCell ref="J247:K247"/>
    <mergeCell ref="L247:M247"/>
    <mergeCell ref="A245:A251"/>
    <mergeCell ref="B245:O245"/>
    <mergeCell ref="B246:C246"/>
    <mergeCell ref="D246:E246"/>
    <mergeCell ref="F246:G246"/>
    <mergeCell ref="H246:I246"/>
    <mergeCell ref="J246:K246"/>
    <mergeCell ref="L246:M246"/>
    <mergeCell ref="N246:O246"/>
    <mergeCell ref="F248:G248"/>
    <mergeCell ref="L244:M244"/>
    <mergeCell ref="N244:O244"/>
    <mergeCell ref="B243:C243"/>
    <mergeCell ref="N247:O247"/>
    <mergeCell ref="L243:M243"/>
    <mergeCell ref="F243:G243"/>
    <mergeCell ref="H243:I243"/>
    <mergeCell ref="J243:K243"/>
    <mergeCell ref="N241:O241"/>
    <mergeCell ref="N242:O242"/>
    <mergeCell ref="B247:C247"/>
    <mergeCell ref="N243:O243"/>
    <mergeCell ref="B244:C244"/>
    <mergeCell ref="D244:E244"/>
    <mergeCell ref="F244:G244"/>
    <mergeCell ref="H244:I244"/>
    <mergeCell ref="J244:K244"/>
    <mergeCell ref="D243:E243"/>
    <mergeCell ref="J241:K241"/>
    <mergeCell ref="L241:M241"/>
    <mergeCell ref="B242:C242"/>
    <mergeCell ref="D242:E242"/>
    <mergeCell ref="F242:G242"/>
    <mergeCell ref="H242:I242"/>
    <mergeCell ref="J242:K242"/>
    <mergeCell ref="L242:M242"/>
    <mergeCell ref="B241:C241"/>
    <mergeCell ref="D241:E241"/>
    <mergeCell ref="F241:G241"/>
    <mergeCell ref="H241:I241"/>
    <mergeCell ref="N239:O239"/>
    <mergeCell ref="B240:C240"/>
    <mergeCell ref="D240:E240"/>
    <mergeCell ref="F240:G240"/>
    <mergeCell ref="H240:I240"/>
    <mergeCell ref="J240:K240"/>
    <mergeCell ref="L240:M240"/>
    <mergeCell ref="N240:O240"/>
    <mergeCell ref="L234:M234"/>
    <mergeCell ref="N234:O234"/>
    <mergeCell ref="A238:A244"/>
    <mergeCell ref="B238:O238"/>
    <mergeCell ref="B239:C239"/>
    <mergeCell ref="D239:E239"/>
    <mergeCell ref="F239:G239"/>
    <mergeCell ref="H239:I239"/>
    <mergeCell ref="J239:K239"/>
    <mergeCell ref="L239:M239"/>
    <mergeCell ref="H234:I234"/>
    <mergeCell ref="J234:K234"/>
    <mergeCell ref="D233:E233"/>
    <mergeCell ref="F233:G233"/>
    <mergeCell ref="H233:I233"/>
    <mergeCell ref="J233:K233"/>
    <mergeCell ref="H231:I231"/>
    <mergeCell ref="J231:K231"/>
    <mergeCell ref="H230:I230"/>
    <mergeCell ref="J230:K230"/>
    <mergeCell ref="L231:M231"/>
    <mergeCell ref="N231:O231"/>
    <mergeCell ref="L230:M230"/>
    <mergeCell ref="N230:O230"/>
    <mergeCell ref="L232:M232"/>
    <mergeCell ref="N232:O232"/>
    <mergeCell ref="H232:I232"/>
    <mergeCell ref="J232:K232"/>
    <mergeCell ref="L233:M233"/>
    <mergeCell ref="N233:O233"/>
    <mergeCell ref="B233:C233"/>
    <mergeCell ref="B234:C234"/>
    <mergeCell ref="B230:C230"/>
    <mergeCell ref="B231:C231"/>
    <mergeCell ref="D231:E231"/>
    <mergeCell ref="F231:G231"/>
    <mergeCell ref="D234:E234"/>
    <mergeCell ref="F234:G234"/>
    <mergeCell ref="L229:M229"/>
    <mergeCell ref="N229:O229"/>
    <mergeCell ref="D227:E227"/>
    <mergeCell ref="F227:G227"/>
    <mergeCell ref="D228:E228"/>
    <mergeCell ref="F228:G228"/>
    <mergeCell ref="D229:E229"/>
    <mergeCell ref="F229:G229"/>
    <mergeCell ref="D230:E230"/>
    <mergeCell ref="F230:G230"/>
    <mergeCell ref="H229:I229"/>
    <mergeCell ref="J229:K229"/>
    <mergeCell ref="H227:I227"/>
    <mergeCell ref="J227:K227"/>
    <mergeCell ref="H228:I228"/>
    <mergeCell ref="J228:K228"/>
    <mergeCell ref="L227:M227"/>
    <mergeCell ref="N227:O227"/>
    <mergeCell ref="L228:M228"/>
    <mergeCell ref="N228:O228"/>
    <mergeCell ref="N224:O224"/>
    <mergeCell ref="D225:E225"/>
    <mergeCell ref="F225:G225"/>
    <mergeCell ref="H225:I225"/>
    <mergeCell ref="J225:K225"/>
    <mergeCell ref="L225:M225"/>
    <mergeCell ref="N225:O225"/>
    <mergeCell ref="D224:E224"/>
    <mergeCell ref="F224:G224"/>
    <mergeCell ref="N223:O223"/>
    <mergeCell ref="H222:I222"/>
    <mergeCell ref="J222:K222"/>
    <mergeCell ref="L222:M222"/>
    <mergeCell ref="N222:O222"/>
    <mergeCell ref="H224:I224"/>
    <mergeCell ref="J224:K224"/>
    <mergeCell ref="H223:I223"/>
    <mergeCell ref="J223:K223"/>
    <mergeCell ref="L224:M224"/>
    <mergeCell ref="F223:G223"/>
    <mergeCell ref="H220:I220"/>
    <mergeCell ref="J220:K220"/>
    <mergeCell ref="L220:M220"/>
    <mergeCell ref="N220:O220"/>
    <mergeCell ref="H221:I221"/>
    <mergeCell ref="J221:K221"/>
    <mergeCell ref="L221:M221"/>
    <mergeCell ref="N221:O221"/>
    <mergeCell ref="L223:M223"/>
    <mergeCell ref="B223:C223"/>
    <mergeCell ref="B224:C224"/>
    <mergeCell ref="B225:C225"/>
    <mergeCell ref="D220:E220"/>
    <mergeCell ref="F220:G220"/>
    <mergeCell ref="D221:E221"/>
    <mergeCell ref="F221:G221"/>
    <mergeCell ref="D222:E222"/>
    <mergeCell ref="F222:G222"/>
    <mergeCell ref="D223:E223"/>
    <mergeCell ref="B217:O217"/>
    <mergeCell ref="D218:E218"/>
    <mergeCell ref="F218:G218"/>
    <mergeCell ref="H218:I218"/>
    <mergeCell ref="J218:K218"/>
    <mergeCell ref="L218:M218"/>
    <mergeCell ref="N218:O218"/>
    <mergeCell ref="B218:C218"/>
    <mergeCell ref="N215:O215"/>
    <mergeCell ref="D216:E216"/>
    <mergeCell ref="F216:G216"/>
    <mergeCell ref="H216:I216"/>
    <mergeCell ref="J216:K216"/>
    <mergeCell ref="L216:M216"/>
    <mergeCell ref="N216:O216"/>
    <mergeCell ref="J215:K215"/>
    <mergeCell ref="L215:M215"/>
    <mergeCell ref="D215:E215"/>
    <mergeCell ref="H183:L183"/>
    <mergeCell ref="I197:N197"/>
    <mergeCell ref="I198:N198"/>
    <mergeCell ref="B195:H195"/>
    <mergeCell ref="B196:H196"/>
    <mergeCell ref="B197:H197"/>
    <mergeCell ref="B198:H198"/>
    <mergeCell ref="I196:N196"/>
    <mergeCell ref="A177:B178"/>
    <mergeCell ref="C177:G179"/>
    <mergeCell ref="H177:L179"/>
    <mergeCell ref="C180:G180"/>
    <mergeCell ref="C181:G181"/>
    <mergeCell ref="H180:L180"/>
    <mergeCell ref="H181:L181"/>
    <mergeCell ref="J166:K166"/>
    <mergeCell ref="J165:O165"/>
    <mergeCell ref="L166:M166"/>
    <mergeCell ref="N166:O166"/>
    <mergeCell ref="H167:I167"/>
    <mergeCell ref="J167:K167"/>
    <mergeCell ref="L167:M167"/>
    <mergeCell ref="N167:O167"/>
    <mergeCell ref="H166:I166"/>
    <mergeCell ref="D161:E161"/>
    <mergeCell ref="F161:G161"/>
    <mergeCell ref="H161:I161"/>
    <mergeCell ref="J161:K161"/>
    <mergeCell ref="N162:O162"/>
    <mergeCell ref="D165:E165"/>
    <mergeCell ref="F165:G165"/>
    <mergeCell ref="H165:I165"/>
    <mergeCell ref="J164:O164"/>
    <mergeCell ref="J162:K162"/>
    <mergeCell ref="N153:O153"/>
    <mergeCell ref="L154:M154"/>
    <mergeCell ref="L161:M161"/>
    <mergeCell ref="F162:G162"/>
    <mergeCell ref="F160:G160"/>
    <mergeCell ref="F154:G154"/>
    <mergeCell ref="H154:I154"/>
    <mergeCell ref="J154:K154"/>
    <mergeCell ref="L162:M162"/>
    <mergeCell ref="F153:G153"/>
    <mergeCell ref="H153:I153"/>
    <mergeCell ref="F150:G150"/>
    <mergeCell ref="H150:I150"/>
    <mergeCell ref="H152:I152"/>
    <mergeCell ref="N161:O161"/>
    <mergeCell ref="J153:K153"/>
    <mergeCell ref="L153:M153"/>
    <mergeCell ref="H160:I160"/>
    <mergeCell ref="J159:O159"/>
    <mergeCell ref="N154:O154"/>
    <mergeCell ref="J150:K150"/>
    <mergeCell ref="L150:M150"/>
    <mergeCell ref="N150:O150"/>
    <mergeCell ref="J152:K152"/>
    <mergeCell ref="L152:M152"/>
    <mergeCell ref="J151:O151"/>
    <mergeCell ref="N148:O148"/>
    <mergeCell ref="L148:M148"/>
    <mergeCell ref="H148:I148"/>
    <mergeCell ref="H149:I149"/>
    <mergeCell ref="J149:K149"/>
    <mergeCell ref="J148:K148"/>
    <mergeCell ref="B150:C150"/>
    <mergeCell ref="B151:C151"/>
    <mergeCell ref="B152:C152"/>
    <mergeCell ref="B153:C153"/>
    <mergeCell ref="N146:O146"/>
    <mergeCell ref="L149:M149"/>
    <mergeCell ref="N149:O149"/>
    <mergeCell ref="F147:G147"/>
    <mergeCell ref="H147:I147"/>
    <mergeCell ref="J147:K147"/>
    <mergeCell ref="B154:C154"/>
    <mergeCell ref="D145:E145"/>
    <mergeCell ref="D147:E147"/>
    <mergeCell ref="D150:E150"/>
    <mergeCell ref="D153:E153"/>
    <mergeCell ref="D154:E154"/>
    <mergeCell ref="D151:I151"/>
    <mergeCell ref="D152:E152"/>
    <mergeCell ref="F152:G152"/>
    <mergeCell ref="B148:C148"/>
    <mergeCell ref="B149:C149"/>
    <mergeCell ref="F145:G145"/>
    <mergeCell ref="H145:I145"/>
    <mergeCell ref="D148:E148"/>
    <mergeCell ref="F148:G148"/>
    <mergeCell ref="D149:E149"/>
    <mergeCell ref="F149:G149"/>
    <mergeCell ref="D146:E146"/>
    <mergeCell ref="F146:G146"/>
    <mergeCell ref="B147:C147"/>
    <mergeCell ref="J145:K145"/>
    <mergeCell ref="L145:M145"/>
    <mergeCell ref="N145:O145"/>
    <mergeCell ref="H146:I146"/>
    <mergeCell ref="J146:K146"/>
    <mergeCell ref="L146:M146"/>
    <mergeCell ref="L147:M147"/>
    <mergeCell ref="N147:O147"/>
    <mergeCell ref="N141:O141"/>
    <mergeCell ref="D142:E142"/>
    <mergeCell ref="F142:G142"/>
    <mergeCell ref="H142:I142"/>
    <mergeCell ref="J142:K142"/>
    <mergeCell ref="L142:M142"/>
    <mergeCell ref="N142:O142"/>
    <mergeCell ref="H141:I141"/>
    <mergeCell ref="F135:G135"/>
    <mergeCell ref="H135:I135"/>
    <mergeCell ref="J141:K141"/>
    <mergeCell ref="L141:M141"/>
    <mergeCell ref="L140:M140"/>
    <mergeCell ref="L139:M139"/>
    <mergeCell ref="J140:K140"/>
    <mergeCell ref="J139:K139"/>
    <mergeCell ref="L135:M135"/>
    <mergeCell ref="N132:O132"/>
    <mergeCell ref="D132:E132"/>
    <mergeCell ref="F132:G132"/>
    <mergeCell ref="N133:O133"/>
    <mergeCell ref="F133:G133"/>
    <mergeCell ref="B139:C139"/>
    <mergeCell ref="L134:M134"/>
    <mergeCell ref="J134:K134"/>
    <mergeCell ref="F134:G134"/>
    <mergeCell ref="H134:I134"/>
    <mergeCell ref="B132:C132"/>
    <mergeCell ref="L127:M127"/>
    <mergeCell ref="L128:M128"/>
    <mergeCell ref="D125:E125"/>
    <mergeCell ref="F125:G125"/>
    <mergeCell ref="H133:I133"/>
    <mergeCell ref="J133:K133"/>
    <mergeCell ref="H132:I132"/>
    <mergeCell ref="J131:O131"/>
    <mergeCell ref="N128:O128"/>
    <mergeCell ref="N118:O118"/>
    <mergeCell ref="D119:E119"/>
    <mergeCell ref="D127:E127"/>
    <mergeCell ref="J125:K125"/>
    <mergeCell ref="H126:I126"/>
    <mergeCell ref="B125:C125"/>
    <mergeCell ref="B126:C126"/>
    <mergeCell ref="D126:E126"/>
    <mergeCell ref="F126:G126"/>
    <mergeCell ref="L125:M125"/>
    <mergeCell ref="H119:I119"/>
    <mergeCell ref="H125:I125"/>
    <mergeCell ref="B127:C127"/>
    <mergeCell ref="H128:I128"/>
    <mergeCell ref="J127:K127"/>
    <mergeCell ref="D128:E128"/>
    <mergeCell ref="F127:G127"/>
    <mergeCell ref="H127:I127"/>
    <mergeCell ref="J128:K128"/>
    <mergeCell ref="L101:M101"/>
    <mergeCell ref="D101:E101"/>
    <mergeCell ref="F101:G101"/>
    <mergeCell ref="N119:O119"/>
    <mergeCell ref="F110:G110"/>
    <mergeCell ref="F111:G111"/>
    <mergeCell ref="F112:G112"/>
    <mergeCell ref="J119:K119"/>
    <mergeCell ref="L119:M119"/>
    <mergeCell ref="D109:E109"/>
    <mergeCell ref="L99:M99"/>
    <mergeCell ref="N99:O99"/>
    <mergeCell ref="N125:O125"/>
    <mergeCell ref="N126:O126"/>
    <mergeCell ref="N127:O127"/>
    <mergeCell ref="D100:E100"/>
    <mergeCell ref="F100:G100"/>
    <mergeCell ref="H100:I100"/>
    <mergeCell ref="J100:K100"/>
    <mergeCell ref="H101:I101"/>
    <mergeCell ref="B118:C118"/>
    <mergeCell ref="D118:E118"/>
    <mergeCell ref="F118:G118"/>
    <mergeCell ref="H118:I118"/>
    <mergeCell ref="J118:K118"/>
    <mergeCell ref="H99:I99"/>
    <mergeCell ref="J99:K99"/>
    <mergeCell ref="J101:K101"/>
    <mergeCell ref="B99:C99"/>
    <mergeCell ref="L98:M98"/>
    <mergeCell ref="B94:O94"/>
    <mergeCell ref="J97:K97"/>
    <mergeCell ref="B96:C96"/>
    <mergeCell ref="B97:C97"/>
    <mergeCell ref="B98:C98"/>
    <mergeCell ref="H97:I97"/>
    <mergeCell ref="N101:O101"/>
    <mergeCell ref="L100:M100"/>
    <mergeCell ref="N100:O100"/>
    <mergeCell ref="H96:I96"/>
    <mergeCell ref="J96:K96"/>
    <mergeCell ref="L96:M96"/>
    <mergeCell ref="N96:O96"/>
    <mergeCell ref="H98:I98"/>
    <mergeCell ref="J98:K98"/>
    <mergeCell ref="D96:E96"/>
    <mergeCell ref="F96:G96"/>
    <mergeCell ref="F99:G99"/>
    <mergeCell ref="D97:E97"/>
    <mergeCell ref="D99:E99"/>
    <mergeCell ref="D98:E98"/>
    <mergeCell ref="F97:G97"/>
    <mergeCell ref="N92:O92"/>
    <mergeCell ref="B95:C95"/>
    <mergeCell ref="D95:E95"/>
    <mergeCell ref="F95:G95"/>
    <mergeCell ref="H95:I95"/>
    <mergeCell ref="J95:K95"/>
    <mergeCell ref="L95:M95"/>
    <mergeCell ref="N95:O95"/>
    <mergeCell ref="B92:C92"/>
    <mergeCell ref="D92:E92"/>
    <mergeCell ref="F92:G92"/>
    <mergeCell ref="H92:I92"/>
    <mergeCell ref="J92:K92"/>
    <mergeCell ref="L92:M92"/>
    <mergeCell ref="N90:O90"/>
    <mergeCell ref="B91:C91"/>
    <mergeCell ref="D91:E91"/>
    <mergeCell ref="F91:G91"/>
    <mergeCell ref="H91:I91"/>
    <mergeCell ref="J91:K91"/>
    <mergeCell ref="B90:C90"/>
    <mergeCell ref="D89:E89"/>
    <mergeCell ref="F90:G90"/>
    <mergeCell ref="H90:I90"/>
    <mergeCell ref="J90:K90"/>
    <mergeCell ref="L90:M90"/>
    <mergeCell ref="F89:G89"/>
    <mergeCell ref="H89:I89"/>
    <mergeCell ref="D90:E90"/>
    <mergeCell ref="B89:C89"/>
    <mergeCell ref="F87:G87"/>
    <mergeCell ref="H87:I87"/>
    <mergeCell ref="J87:K87"/>
    <mergeCell ref="L87:M87"/>
    <mergeCell ref="L91:M91"/>
    <mergeCell ref="N86:O86"/>
    <mergeCell ref="L86:M86"/>
    <mergeCell ref="N89:O89"/>
    <mergeCell ref="N91:O91"/>
    <mergeCell ref="N83:O83"/>
    <mergeCell ref="J89:K89"/>
    <mergeCell ref="L89:M89"/>
    <mergeCell ref="N84:O84"/>
    <mergeCell ref="D83:E83"/>
    <mergeCell ref="F83:G83"/>
    <mergeCell ref="H83:I83"/>
    <mergeCell ref="J83:K83"/>
    <mergeCell ref="L85:M85"/>
    <mergeCell ref="N85:O85"/>
    <mergeCell ref="B83:C83"/>
    <mergeCell ref="B84:C84"/>
    <mergeCell ref="L83:M83"/>
    <mergeCell ref="D87:E87"/>
    <mergeCell ref="B85:C85"/>
    <mergeCell ref="B87:C87"/>
    <mergeCell ref="F84:G84"/>
    <mergeCell ref="H84:I84"/>
    <mergeCell ref="J84:K84"/>
    <mergeCell ref="L84:M84"/>
    <mergeCell ref="N81:O81"/>
    <mergeCell ref="B82:O82"/>
    <mergeCell ref="B81:C81"/>
    <mergeCell ref="D81:E81"/>
    <mergeCell ref="F81:G81"/>
    <mergeCell ref="H81:I81"/>
    <mergeCell ref="J81:K81"/>
    <mergeCell ref="L81:M81"/>
    <mergeCell ref="D80:E80"/>
    <mergeCell ref="F80:G80"/>
    <mergeCell ref="H80:I80"/>
    <mergeCell ref="J80:K80"/>
    <mergeCell ref="L80:M80"/>
    <mergeCell ref="N80:O80"/>
    <mergeCell ref="H78:I78"/>
    <mergeCell ref="J78:K78"/>
    <mergeCell ref="L78:M78"/>
    <mergeCell ref="N78:O78"/>
    <mergeCell ref="L79:M79"/>
    <mergeCell ref="N79:O79"/>
    <mergeCell ref="J79:K79"/>
    <mergeCell ref="B78:C78"/>
    <mergeCell ref="B79:C79"/>
    <mergeCell ref="D77:E77"/>
    <mergeCell ref="F77:G77"/>
    <mergeCell ref="D78:E78"/>
    <mergeCell ref="F79:G79"/>
    <mergeCell ref="B77:C77"/>
    <mergeCell ref="F78:G78"/>
    <mergeCell ref="H77:I77"/>
    <mergeCell ref="J77:K77"/>
    <mergeCell ref="L77:M77"/>
    <mergeCell ref="N77:O77"/>
    <mergeCell ref="F75:G75"/>
    <mergeCell ref="H75:I75"/>
    <mergeCell ref="B76:O76"/>
    <mergeCell ref="N68:O68"/>
    <mergeCell ref="N69:O69"/>
    <mergeCell ref="J75:K75"/>
    <mergeCell ref="N75:O75"/>
    <mergeCell ref="B68:C68"/>
    <mergeCell ref="B69:C69"/>
    <mergeCell ref="B75:C75"/>
    <mergeCell ref="D75:E75"/>
    <mergeCell ref="D72:E72"/>
    <mergeCell ref="F72:G72"/>
    <mergeCell ref="J65:K65"/>
    <mergeCell ref="L65:M65"/>
    <mergeCell ref="L69:M69"/>
    <mergeCell ref="D69:E69"/>
    <mergeCell ref="F69:G69"/>
    <mergeCell ref="H69:I69"/>
    <mergeCell ref="J69:K69"/>
    <mergeCell ref="A66:H66"/>
    <mergeCell ref="A67:A69"/>
    <mergeCell ref="D54:H54"/>
    <mergeCell ref="J54:N54"/>
    <mergeCell ref="N65:O65"/>
    <mergeCell ref="B67:O67"/>
    <mergeCell ref="D68:E68"/>
    <mergeCell ref="F68:G68"/>
    <mergeCell ref="H68:I68"/>
    <mergeCell ref="J68:K68"/>
    <mergeCell ref="L68:M68"/>
    <mergeCell ref="H65:I65"/>
    <mergeCell ref="L64:M64"/>
    <mergeCell ref="J64:K64"/>
    <mergeCell ref="H64:I64"/>
    <mergeCell ref="F64:G64"/>
    <mergeCell ref="D64:E64"/>
    <mergeCell ref="B64:C64"/>
    <mergeCell ref="N14:O14"/>
    <mergeCell ref="L17:O17"/>
    <mergeCell ref="C20:O20"/>
    <mergeCell ref="C21:O21"/>
    <mergeCell ref="A1:O1"/>
    <mergeCell ref="A2:O2"/>
    <mergeCell ref="A3:O3"/>
    <mergeCell ref="A4:O4"/>
    <mergeCell ref="B11:D11"/>
    <mergeCell ref="D59:E59"/>
    <mergeCell ref="N59:O59"/>
    <mergeCell ref="C23:O23"/>
    <mergeCell ref="N47:O47"/>
    <mergeCell ref="L49:O49"/>
    <mergeCell ref="N51:O51"/>
    <mergeCell ref="G25:O25"/>
    <mergeCell ref="B42:N42"/>
    <mergeCell ref="B43:N43"/>
    <mergeCell ref="N56:O56"/>
    <mergeCell ref="A82:A89"/>
    <mergeCell ref="A93:H93"/>
    <mergeCell ref="N64:O64"/>
    <mergeCell ref="A76:A79"/>
    <mergeCell ref="L75:M75"/>
    <mergeCell ref="D79:E79"/>
    <mergeCell ref="H79:I79"/>
    <mergeCell ref="D65:E65"/>
    <mergeCell ref="F65:G65"/>
    <mergeCell ref="B80:C80"/>
    <mergeCell ref="A123:A128"/>
    <mergeCell ref="A130:A135"/>
    <mergeCell ref="B100:C100"/>
    <mergeCell ref="B101:C101"/>
    <mergeCell ref="B128:C128"/>
    <mergeCell ref="B131:C131"/>
    <mergeCell ref="B130:O130"/>
    <mergeCell ref="D111:E111"/>
    <mergeCell ref="D112:E112"/>
    <mergeCell ref="F109:G109"/>
    <mergeCell ref="A164:A167"/>
    <mergeCell ref="B164:B167"/>
    <mergeCell ref="D162:E162"/>
    <mergeCell ref="D166:E166"/>
    <mergeCell ref="D167:E167"/>
    <mergeCell ref="D164:I164"/>
    <mergeCell ref="H162:I162"/>
    <mergeCell ref="F166:G166"/>
    <mergeCell ref="A159:A162"/>
    <mergeCell ref="F167:G167"/>
    <mergeCell ref="A137:A142"/>
    <mergeCell ref="A144:A154"/>
    <mergeCell ref="B137:O137"/>
    <mergeCell ref="D139:E139"/>
    <mergeCell ref="F139:G139"/>
    <mergeCell ref="B138:C138"/>
    <mergeCell ref="N139:O139"/>
    <mergeCell ref="D138:I138"/>
    <mergeCell ref="J138:O138"/>
    <mergeCell ref="H139:I139"/>
    <mergeCell ref="B159:B162"/>
    <mergeCell ref="D159:I159"/>
    <mergeCell ref="D160:E160"/>
    <mergeCell ref="B124:C124"/>
    <mergeCell ref="B123:O123"/>
    <mergeCell ref="D110:E110"/>
    <mergeCell ref="H111:I111"/>
    <mergeCell ref="J111:K111"/>
    <mergeCell ref="L111:M111"/>
    <mergeCell ref="L133:M133"/>
    <mergeCell ref="H182:L182"/>
    <mergeCell ref="L97:M97"/>
    <mergeCell ref="F128:G128"/>
    <mergeCell ref="F98:G98"/>
    <mergeCell ref="N152:O152"/>
    <mergeCell ref="L112:M112"/>
    <mergeCell ref="N112:O112"/>
    <mergeCell ref="N98:O98"/>
    <mergeCell ref="N97:O97"/>
    <mergeCell ref="N109:O109"/>
    <mergeCell ref="B220:C220"/>
    <mergeCell ref="B221:C221"/>
    <mergeCell ref="B222:C222"/>
    <mergeCell ref="C182:G182"/>
    <mergeCell ref="C183:G183"/>
    <mergeCell ref="C184:G184"/>
    <mergeCell ref="B199:H199"/>
    <mergeCell ref="B215:C215"/>
    <mergeCell ref="F215:G215"/>
    <mergeCell ref="H215:I215"/>
    <mergeCell ref="F237:G237"/>
    <mergeCell ref="H237:I237"/>
    <mergeCell ref="J237:K237"/>
    <mergeCell ref="L237:M237"/>
    <mergeCell ref="N237:O237"/>
    <mergeCell ref="A226:A233"/>
    <mergeCell ref="B226:O226"/>
    <mergeCell ref="B227:C227"/>
    <mergeCell ref="B228:C228"/>
    <mergeCell ref="B229:C229"/>
    <mergeCell ref="N111:O111"/>
    <mergeCell ref="H109:I109"/>
    <mergeCell ref="J109:K109"/>
    <mergeCell ref="L109:M109"/>
    <mergeCell ref="J112:K112"/>
    <mergeCell ref="H110:I110"/>
    <mergeCell ref="J110:K110"/>
    <mergeCell ref="L110:M110"/>
    <mergeCell ref="N110:O110"/>
    <mergeCell ref="H112:I112"/>
    <mergeCell ref="A219:A225"/>
    <mergeCell ref="J126:K126"/>
    <mergeCell ref="L126:M126"/>
    <mergeCell ref="L118:M118"/>
    <mergeCell ref="B219:O219"/>
    <mergeCell ref="D124:I124"/>
    <mergeCell ref="J124:O124"/>
    <mergeCell ref="F119:G119"/>
    <mergeCell ref="N134:O134"/>
    <mergeCell ref="D131:I131"/>
    <mergeCell ref="D265:E265"/>
    <mergeCell ref="H184:L184"/>
    <mergeCell ref="I195:N195"/>
    <mergeCell ref="J132:K132"/>
    <mergeCell ref="L132:M132"/>
    <mergeCell ref="A236:O236"/>
    <mergeCell ref="B237:C237"/>
    <mergeCell ref="D237:E237"/>
    <mergeCell ref="N140:O140"/>
    <mergeCell ref="J135:K135"/>
    <mergeCell ref="B145:C145"/>
    <mergeCell ref="B146:C146"/>
    <mergeCell ref="B133:C133"/>
    <mergeCell ref="D133:E133"/>
    <mergeCell ref="B140:C140"/>
    <mergeCell ref="D140:E140"/>
    <mergeCell ref="B135:C135"/>
    <mergeCell ref="D134:E134"/>
    <mergeCell ref="D135:E135"/>
    <mergeCell ref="B134:C134"/>
    <mergeCell ref="D141:E141"/>
    <mergeCell ref="F141:G141"/>
    <mergeCell ref="B141:C141"/>
    <mergeCell ref="B142:C142"/>
    <mergeCell ref="B144:O144"/>
    <mergeCell ref="F140:G140"/>
    <mergeCell ref="H140:I140"/>
    <mergeCell ref="N135:O135"/>
    <mergeCell ref="B201:H201"/>
    <mergeCell ref="A199:A201"/>
    <mergeCell ref="B204:C204"/>
    <mergeCell ref="D204:E204"/>
    <mergeCell ref="F204:G204"/>
    <mergeCell ref="H204:I204"/>
    <mergeCell ref="B200:H200"/>
    <mergeCell ref="N204:O204"/>
    <mergeCell ref="J204:K204"/>
    <mergeCell ref="D205:E205"/>
    <mergeCell ref="F205:G205"/>
    <mergeCell ref="H205:I205"/>
    <mergeCell ref="J205:K205"/>
    <mergeCell ref="L205:M205"/>
    <mergeCell ref="N205:O205"/>
    <mergeCell ref="L204:M204"/>
    <mergeCell ref="J206:K206"/>
    <mergeCell ref="L206:M206"/>
    <mergeCell ref="L208:M208"/>
    <mergeCell ref="L209:M209"/>
    <mergeCell ref="J209:K209"/>
    <mergeCell ref="L207:M207"/>
    <mergeCell ref="N208:O208"/>
    <mergeCell ref="D206:E206"/>
    <mergeCell ref="D210:E210"/>
    <mergeCell ref="D211:E211"/>
    <mergeCell ref="D212:E212"/>
    <mergeCell ref="D207:E207"/>
    <mergeCell ref="D208:E208"/>
    <mergeCell ref="F206:G206"/>
    <mergeCell ref="H206:I206"/>
    <mergeCell ref="F211:G211"/>
    <mergeCell ref="N206:O206"/>
    <mergeCell ref="F210:G210"/>
    <mergeCell ref="H210:I210"/>
    <mergeCell ref="J210:K210"/>
    <mergeCell ref="L210:M210"/>
    <mergeCell ref="N210:O210"/>
    <mergeCell ref="J207:K207"/>
    <mergeCell ref="J208:K208"/>
    <mergeCell ref="N207:O207"/>
    <mergeCell ref="H209:I209"/>
    <mergeCell ref="N211:O211"/>
    <mergeCell ref="F212:G212"/>
    <mergeCell ref="H212:I212"/>
    <mergeCell ref="J212:K212"/>
    <mergeCell ref="L212:M212"/>
    <mergeCell ref="N212:O212"/>
    <mergeCell ref="J211:K211"/>
    <mergeCell ref="H211:I211"/>
    <mergeCell ref="L211:M211"/>
    <mergeCell ref="B209:C209"/>
    <mergeCell ref="B210:C210"/>
    <mergeCell ref="B211:C211"/>
    <mergeCell ref="N209:O209"/>
    <mergeCell ref="D209:E209"/>
    <mergeCell ref="F207:G207"/>
    <mergeCell ref="F208:G208"/>
    <mergeCell ref="F209:G209"/>
    <mergeCell ref="H207:I207"/>
    <mergeCell ref="H208:I208"/>
    <mergeCell ref="H72:I72"/>
    <mergeCell ref="J72:K72"/>
    <mergeCell ref="N72:O72"/>
    <mergeCell ref="B212:C212"/>
    <mergeCell ref="B232:C232"/>
    <mergeCell ref="D232:E232"/>
    <mergeCell ref="F232:G232"/>
    <mergeCell ref="B206:C206"/>
    <mergeCell ref="B207:C207"/>
    <mergeCell ref="B208:C208"/>
  </mergeCells>
  <phoneticPr fontId="0" type="noConversion"/>
  <pageMargins left="0.7" right="0.7" top="0.75" bottom="0.9" header="0.3" footer="0.75"/>
  <pageSetup paperSize="9" scale="77" fitToWidth="0" fitToHeight="0" orientation="portrait" r:id="rId1"/>
  <headerFooter>
    <oddFooter>&amp;Cdownloaded from:simpletaxindia.blogspot.com</oddFooter>
  </headerFooter>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Suchendra</cp:lastModifiedBy>
  <cp:lastPrinted>2011-10-21T07:32:24Z</cp:lastPrinted>
  <dcterms:created xsi:type="dcterms:W3CDTF">2007-04-04T04:05:29Z</dcterms:created>
  <dcterms:modified xsi:type="dcterms:W3CDTF">2011-11-18T05:22:24Z</dcterms:modified>
  <cp:category/>
</cp:coreProperties>
</file>