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lesh H Gajjar\Desktop\"/>
    </mc:Choice>
  </mc:AlternateContent>
  <xr:revisionPtr revIDLastSave="0" documentId="13_ncr:1_{6F40A995-1983-4A38-901E-A3981E26E13C}" xr6:coauthVersionLast="47" xr6:coauthVersionMax="47" xr10:uidLastSave="{00000000-0000-0000-0000-000000000000}"/>
  <bookViews>
    <workbookView xWindow="-108" yWindow="-108" windowWidth="23256" windowHeight="12456" xr2:uid="{850A0D95-9184-4F51-B6F8-FFF4BF07C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" l="1"/>
  <c r="I12" i="1" s="1"/>
  <c r="D12" i="1"/>
  <c r="I10" i="1"/>
  <c r="I15" i="1" l="1"/>
  <c r="I17" i="1" s="1"/>
  <c r="J8" i="1"/>
  <c r="K8" i="1" s="1"/>
  <c r="J10" i="1"/>
  <c r="L10" i="1" l="1"/>
  <c r="L8" i="1"/>
  <c r="J12" i="1"/>
  <c r="K12" i="1" s="1"/>
  <c r="K10" i="1"/>
  <c r="J15" i="1" l="1"/>
  <c r="L12" i="1"/>
  <c r="J17" i="1" l="1"/>
  <c r="K15" i="1"/>
  <c r="L15" i="1"/>
  <c r="L17" i="1" l="1"/>
  <c r="K17" i="1"/>
</calcChain>
</file>

<file path=xl/sharedStrings.xml><?xml version="1.0" encoding="utf-8"?>
<sst xmlns="http://schemas.openxmlformats.org/spreadsheetml/2006/main" count="27" uniqueCount="27">
  <si>
    <t>XYZ Purchased Machinery</t>
  </si>
  <si>
    <t>IGST</t>
  </si>
  <si>
    <t>CGST</t>
  </si>
  <si>
    <t>SGST</t>
  </si>
  <si>
    <t>Total Rs.</t>
  </si>
  <si>
    <t>(If Capital/Fixed Assets Sold within 5 Years)</t>
  </si>
  <si>
    <t>XYZ Sold Machinery</t>
  </si>
  <si>
    <t>ITC Claimed</t>
  </si>
  <si>
    <t>Period of Holding FA by XYZ</t>
  </si>
  <si>
    <t>ITC Reversal</t>
  </si>
  <si>
    <t>Taxable Val.</t>
  </si>
  <si>
    <t>in GSTR-3B</t>
  </si>
  <si>
    <t>Total ITC Claimed in GSTR-3B</t>
  </si>
  <si>
    <t>Claimed</t>
  </si>
  <si>
    <t>Paid</t>
  </si>
  <si>
    <t>Years</t>
  </si>
  <si>
    <t>Total Qtrs.</t>
  </si>
  <si>
    <t>O/P Tax Payable</t>
  </si>
  <si>
    <t>So, ITC Availed CGST+SGST - 13 Qrt. ITC Eligible (45000-29250)=15750</t>
  </si>
  <si>
    <t>ITC Can Avail</t>
  </si>
  <si>
    <t>To be Reversal</t>
  </si>
  <si>
    <t>GST Payable on Capital/FA Sold Whichever is HIGHER (GST Payable-Eligible ITC)</t>
  </si>
  <si>
    <t>Final GST Payable</t>
  </si>
  <si>
    <t xml:space="preserve">Nilesh H Gajjar </t>
  </si>
  <si>
    <t>nilesh.h.gajjar@gmail.com</t>
  </si>
  <si>
    <t>Date of Purchase</t>
  </si>
  <si>
    <t>GST Tax Payable OR ITC Reversal Workings: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</si>
</sst>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2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locked="0"/>
    </xf>
    <xf numFmtId="164" fontId="0" fillId="0" borderId="0" xfId="1" applyNumberFormat="1" applyFont="1" applyProtection="1">
      <protection locked="0"/>
    </xf>
    <xf numFmtId="0" fontId="2" fillId="0" borderId="0" xfId="0" applyFont="1" applyProtection="1">
      <protection locked="0"/>
    </xf>
    <xf numFmtId="164" fontId="0" fillId="0" borderId="0" xfId="0" applyNumberForma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2" fontId="0" fillId="0" borderId="0" xfId="0" applyNumberFormat="1" applyProtection="1">
      <protection locked="0"/>
    </xf>
    <xf numFmtId="164" fontId="4" fillId="0" borderId="0" xfId="0" applyNumberFormat="1" applyFont="1" applyProtection="1">
      <protection locked="0"/>
    </xf>
    <xf numFmtId="0" fontId="3" fillId="0" borderId="0" xfId="0" applyFont="1" applyProtection="1"/>
    <xf numFmtId="164" fontId="4" fillId="0" borderId="0" xfId="0" applyNumberFormat="1" applyFont="1" applyProtection="1"/>
    <xf numFmtId="164" fontId="4" fillId="0" borderId="0" xfId="1" applyNumberFormat="1" applyFont="1" applyProtection="1"/>
    <xf numFmtId="0" fontId="2" fillId="0" borderId="0" xfId="0" applyFont="1" applyAlignment="1" applyProtection="1">
      <alignment horizontal="center"/>
      <protection locked="0"/>
    </xf>
    <xf numFmtId="0" fontId="6" fillId="0" borderId="0" xfId="2" applyFont="1" applyAlignment="1" applyProtection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lesh.h.gajj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8A462-2E95-4B9E-9D00-9FE76EFE1B19}">
  <dimension ref="A1:M17"/>
  <sheetViews>
    <sheetView showGridLines="0" tabSelected="1" view="pageBreakPreview" zoomScaleNormal="100" zoomScaleSheetLayoutView="100" workbookViewId="0">
      <selection activeCell="I17" sqref="I17"/>
    </sheetView>
  </sheetViews>
  <sheetFormatPr defaultRowHeight="14.4" x14ac:dyDescent="0.3"/>
  <cols>
    <col min="1" max="3" width="8.88671875" style="2"/>
    <col min="4" max="4" width="10.5546875" style="2" bestFit="1" customWidth="1"/>
    <col min="5" max="5" width="8.88671875" style="2"/>
    <col min="6" max="6" width="11.33203125" style="2" bestFit="1" customWidth="1"/>
    <col min="7" max="7" width="10.6640625" style="2" bestFit="1" customWidth="1"/>
    <col min="8" max="8" width="8.88671875" style="2"/>
    <col min="9" max="10" width="9.88671875" style="2" bestFit="1" customWidth="1"/>
    <col min="11" max="11" width="11.33203125" style="2" bestFit="1" customWidth="1"/>
    <col min="12" max="12" width="13.88671875" style="2" customWidth="1"/>
    <col min="13" max="13" width="15.21875" style="2" bestFit="1" customWidth="1"/>
    <col min="14" max="16384" width="8.88671875" style="2"/>
  </cols>
  <sheetData>
    <row r="1" spans="1:13" x14ac:dyDescent="0.3">
      <c r="A1" s="15" t="s">
        <v>23</v>
      </c>
      <c r="F1" s="19" t="s">
        <v>24</v>
      </c>
      <c r="G1" s="19"/>
      <c r="L1" s="15">
        <v>9825114973</v>
      </c>
    </row>
    <row r="2" spans="1:13" x14ac:dyDescent="0.3">
      <c r="A2" s="1"/>
      <c r="F2" s="3"/>
      <c r="G2" s="3"/>
      <c r="L2" s="1"/>
    </row>
    <row r="3" spans="1:13" x14ac:dyDescent="0.3">
      <c r="A3" s="1" t="s">
        <v>26</v>
      </c>
      <c r="F3" s="3"/>
      <c r="G3" s="3"/>
      <c r="L3" s="1"/>
    </row>
    <row r="4" spans="1:13" x14ac:dyDescent="0.3">
      <c r="A4" s="1"/>
      <c r="B4" s="1"/>
      <c r="C4" s="1"/>
      <c r="D4" s="18" t="s">
        <v>5</v>
      </c>
      <c r="E4" s="18"/>
      <c r="F4" s="18"/>
      <c r="G4" s="18"/>
      <c r="H4" s="18"/>
      <c r="I4" s="18"/>
      <c r="J4" s="18"/>
      <c r="K4" s="18"/>
    </row>
    <row r="5" spans="1:13" x14ac:dyDescent="0.3">
      <c r="D5" s="4"/>
      <c r="E5" s="4"/>
      <c r="F5" s="4"/>
      <c r="G5" s="4"/>
      <c r="H5" s="4"/>
      <c r="I5" s="4"/>
      <c r="J5" s="4"/>
      <c r="K5" s="4"/>
    </row>
    <row r="6" spans="1:13" s="5" customFormat="1" ht="43.2" x14ac:dyDescent="0.3">
      <c r="D6" s="5" t="s">
        <v>25</v>
      </c>
      <c r="F6" s="6" t="s">
        <v>10</v>
      </c>
      <c r="H6" s="6" t="s">
        <v>1</v>
      </c>
      <c r="I6" s="6" t="s">
        <v>2</v>
      </c>
      <c r="J6" s="6" t="s">
        <v>3</v>
      </c>
      <c r="K6" s="6" t="s">
        <v>4</v>
      </c>
      <c r="L6" s="7" t="s">
        <v>12</v>
      </c>
      <c r="M6" s="6"/>
    </row>
    <row r="8" spans="1:13" x14ac:dyDescent="0.3">
      <c r="A8" s="2" t="s">
        <v>0</v>
      </c>
      <c r="D8" s="8">
        <v>43268</v>
      </c>
      <c r="F8" s="9">
        <v>500000</v>
      </c>
      <c r="G8" s="10" t="s">
        <v>7</v>
      </c>
      <c r="H8" s="9"/>
      <c r="I8" s="9">
        <f>+F8*9%</f>
        <v>45000</v>
      </c>
      <c r="J8" s="9">
        <f>+I8</f>
        <v>45000</v>
      </c>
      <c r="K8" s="9">
        <f>SUM(F8:J8)</f>
        <v>590000</v>
      </c>
      <c r="L8" s="11">
        <f>+I8+J8</f>
        <v>90000</v>
      </c>
      <c r="M8" s="12" t="s">
        <v>13</v>
      </c>
    </row>
    <row r="9" spans="1:13" x14ac:dyDescent="0.3">
      <c r="F9" s="9"/>
      <c r="G9" s="10"/>
      <c r="H9" s="9"/>
      <c r="I9" s="9"/>
      <c r="J9" s="9"/>
      <c r="K9" s="9"/>
      <c r="M9" s="12"/>
    </row>
    <row r="10" spans="1:13" x14ac:dyDescent="0.3">
      <c r="A10" s="2" t="s">
        <v>6</v>
      </c>
      <c r="D10" s="8">
        <v>44392</v>
      </c>
      <c r="F10" s="9">
        <v>200000</v>
      </c>
      <c r="G10" s="10" t="s">
        <v>17</v>
      </c>
      <c r="H10" s="9"/>
      <c r="I10" s="9">
        <f>+F10*9%</f>
        <v>18000</v>
      </c>
      <c r="J10" s="9">
        <f>+I10</f>
        <v>18000</v>
      </c>
      <c r="K10" s="9">
        <f>SUM(F10:J10)</f>
        <v>236000</v>
      </c>
      <c r="L10" s="11">
        <f>+I10+J10</f>
        <v>36000</v>
      </c>
      <c r="M10" s="12" t="s">
        <v>14</v>
      </c>
    </row>
    <row r="11" spans="1:13" x14ac:dyDescent="0.3">
      <c r="F11" s="9"/>
      <c r="G11" s="10"/>
      <c r="H11" s="9"/>
      <c r="I11" s="9"/>
      <c r="J11" s="9"/>
      <c r="K11" s="9"/>
      <c r="M11" s="12"/>
    </row>
    <row r="12" spans="1:13" x14ac:dyDescent="0.3">
      <c r="A12" s="2" t="s">
        <v>8</v>
      </c>
      <c r="D12" s="13">
        <f>(+D10-D8)/365</f>
        <v>3.0794520547945203</v>
      </c>
      <c r="E12" s="2" t="s">
        <v>15</v>
      </c>
      <c r="F12" s="9"/>
      <c r="G12" s="10" t="s">
        <v>9</v>
      </c>
      <c r="H12" s="9"/>
      <c r="I12" s="9">
        <f>+I8*D13*5%</f>
        <v>29250</v>
      </c>
      <c r="J12" s="9">
        <f>+I12</f>
        <v>29250</v>
      </c>
      <c r="K12" s="9">
        <f>+I12+J12</f>
        <v>58500</v>
      </c>
      <c r="L12" s="11">
        <f>+I12+J12</f>
        <v>58500</v>
      </c>
      <c r="M12" s="12" t="s">
        <v>19</v>
      </c>
    </row>
    <row r="13" spans="1:13" x14ac:dyDescent="0.3">
      <c r="D13" s="2">
        <v>13</v>
      </c>
      <c r="E13" s="2" t="s">
        <v>16</v>
      </c>
      <c r="F13" s="9"/>
      <c r="G13" s="10" t="s">
        <v>11</v>
      </c>
      <c r="H13" s="9"/>
      <c r="I13" s="9"/>
      <c r="J13" s="9"/>
      <c r="K13" s="9"/>
      <c r="M13" s="12"/>
    </row>
    <row r="14" spans="1:13" x14ac:dyDescent="0.3">
      <c r="F14" s="9"/>
      <c r="H14" s="9"/>
      <c r="I14" s="9"/>
      <c r="J14" s="9"/>
      <c r="K14" s="9"/>
      <c r="M14" s="12"/>
    </row>
    <row r="15" spans="1:13" x14ac:dyDescent="0.3">
      <c r="A15" s="2" t="s">
        <v>18</v>
      </c>
      <c r="D15" s="1"/>
      <c r="F15" s="11"/>
      <c r="H15" s="9"/>
      <c r="I15" s="9">
        <f>+I8-I12</f>
        <v>15750</v>
      </c>
      <c r="J15" s="9">
        <f>+J8-J12</f>
        <v>15750</v>
      </c>
      <c r="K15" s="9">
        <f>+I15+J15</f>
        <v>31500</v>
      </c>
      <c r="L15" s="11">
        <f>+I15+J15</f>
        <v>31500</v>
      </c>
      <c r="M15" s="12" t="s">
        <v>20</v>
      </c>
    </row>
    <row r="16" spans="1:13" x14ac:dyDescent="0.3">
      <c r="M16" s="12"/>
    </row>
    <row r="17" spans="1:13" ht="16.2" x14ac:dyDescent="0.45">
      <c r="A17" s="1" t="s">
        <v>21</v>
      </c>
      <c r="I17" s="16">
        <f>MAX(I10,I15)</f>
        <v>18000</v>
      </c>
      <c r="J17" s="16">
        <f>MAX(J10,J15)</f>
        <v>18000</v>
      </c>
      <c r="K17" s="17">
        <f>+I17+J17</f>
        <v>36000</v>
      </c>
      <c r="L17" s="14">
        <f>+I17+J17</f>
        <v>36000</v>
      </c>
      <c r="M17" s="12" t="s">
        <v>22</v>
      </c>
    </row>
  </sheetData>
  <sheetProtection algorithmName="SHA-512" hashValue="LXa6tgd/DluPHN++8vfOCaW0c90Yh6DQs/ufEH/8a1AEPhGnAbxjsA3Zm20/4am3EZFcp/++K77Au8lHAnD1Fg==" saltValue="G/ZMMyp8c+MGI2jMoeQ9cw==" spinCount="100000" sheet="1" objects="1" scenarios="1"/>
  <mergeCells count="2">
    <mergeCell ref="D4:K4"/>
    <mergeCell ref="F1:G1"/>
  </mergeCells>
  <hyperlinks>
    <hyperlink ref="F1" r:id="rId1" xr:uid="{C7D1043A-9A71-4F00-B34B-5B59C6BAF21D}"/>
  </hyperlinks>
  <pageMargins left="0.7" right="0.7" top="0.75" bottom="0.75" header="0.3" footer="0.3"/>
  <pageSetup paperSize="9" scale="62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Nilesh H Gajjar</dc:creator>
  <cp:lastModifiedBy>Nilesh H Gajjar</cp:lastModifiedBy>
  <dcterms:created xsi:type="dcterms:W3CDTF">2022-04-28T04:24:18Z</dcterms:created>
  <dcterms:modified xsi:type="dcterms:W3CDTF">2022-05-10T10:54:36Z</dcterms:modified>
</cp:coreProperties>
</file>