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4000" windowHeight="9405" firstSheet="3" activeTab="4"/>
  </bookViews>
  <sheets>
    <sheet name="Read me" sheetId="1" state="hidden" r:id="rId1"/>
    <sheet name="ITC Available" sheetId="2" state="hidden" r:id="rId2"/>
    <sheet name="ITC not available" sheetId="3" state="hidden" r:id="rId3"/>
    <sheet name="B2B" sheetId="4" r:id="rId4"/>
    <sheet name="Sheet1" sheetId="12" r:id="rId5"/>
    <sheet name="B2BA" sheetId="5" state="hidden" r:id="rId6"/>
    <sheet name="B2B-CDNR" sheetId="6" state="hidden" r:id="rId7"/>
    <sheet name="B2B-CDNRA" sheetId="7" state="hidden" r:id="rId8"/>
    <sheet name="ISD" sheetId="8" state="hidden" r:id="rId9"/>
    <sheet name="ISDA" sheetId="9" state="hidden" r:id="rId10"/>
    <sheet name="IMPG" sheetId="10" state="hidden" r:id="rId11"/>
    <sheet name="IMPGSEZ" sheetId="11" state="hidden" r:id="rId12"/>
  </sheets>
  <definedNames>
    <definedName name="_xlnm._FilterDatabase" localSheetId="3" hidden="1">B2B!$A$12:$I$356</definedName>
    <definedName name="_xlnm.Print_Area" localSheetId="4">Sheet1!$A$1:$F$28</definedName>
  </definedNames>
  <calcPr calcId="152511"/>
</workbook>
</file>

<file path=xl/calcChain.xml><?xml version="1.0" encoding="utf-8"?>
<calcChain xmlns="http://schemas.openxmlformats.org/spreadsheetml/2006/main">
  <c r="D5" i="12" l="1"/>
  <c r="C5" i="12"/>
  <c r="F17" i="12"/>
  <c r="E17" i="12"/>
  <c r="G11" i="4" l="1"/>
  <c r="E10" i="12"/>
  <c r="C9" i="12"/>
  <c r="C12" i="12" s="1"/>
  <c r="D9" i="12"/>
  <c r="D12" i="12" l="1"/>
  <c r="F10" i="12" l="1"/>
  <c r="F19" i="12"/>
  <c r="F16" i="12"/>
  <c r="E7" i="12"/>
  <c r="H11" i="4"/>
  <c r="F11" i="4"/>
  <c r="E8" i="12"/>
  <c r="F20" i="12" l="1"/>
  <c r="F7" i="12" l="1"/>
  <c r="F8" i="12"/>
  <c r="E18" i="12"/>
  <c r="D18" i="12"/>
  <c r="D21" i="12" s="1"/>
  <c r="E6" i="12"/>
  <c r="F6" i="12" s="1"/>
  <c r="E5" i="12"/>
  <c r="E9" i="12" s="1"/>
  <c r="H2" i="4"/>
  <c r="H1" i="4" s="1"/>
  <c r="G2" i="4"/>
  <c r="G1" i="4" s="1"/>
  <c r="F2" i="4"/>
  <c r="F1" i="4" s="1"/>
  <c r="E12" i="12" l="1"/>
  <c r="F5" i="12"/>
  <c r="F9" i="12" s="1"/>
  <c r="F12" i="12"/>
  <c r="E21" i="12"/>
  <c r="F18" i="12"/>
  <c r="C21" i="12"/>
  <c r="F21" i="12" l="1"/>
  <c r="D23" i="12"/>
  <c r="C23" i="12"/>
  <c r="E23" i="12"/>
  <c r="F23" i="12" l="1"/>
</calcChain>
</file>

<file path=xl/sharedStrings.xml><?xml version="1.0" encoding="utf-8"?>
<sst xmlns="http://schemas.openxmlformats.org/spreadsheetml/2006/main" count="2783" uniqueCount="895">
  <si>
    <t>Goods and Services Tax  - GSTR-2B</t>
  </si>
  <si>
    <t>Financial Year</t>
  </si>
  <si>
    <t>2021-22</t>
  </si>
  <si>
    <t>Tax Period</t>
  </si>
  <si>
    <t>January</t>
  </si>
  <si>
    <t>GSTIN</t>
  </si>
  <si>
    <t>09AAACH0438A2Z6</t>
  </si>
  <si>
    <t>Legal Name</t>
  </si>
  <si>
    <t>MEGA STEELS PRIVATE LIMITED</t>
  </si>
  <si>
    <t>Trade Name (if any)</t>
  </si>
  <si>
    <t>Date of generation</t>
  </si>
  <si>
    <t>14/02/2022</t>
  </si>
  <si>
    <t>GSTR-2B Data Entry Instructions</t>
  </si>
  <si>
    <t>Worksheet Name</t>
  </si>
  <si>
    <t>GSTR-2B Table Reference</t>
  </si>
  <si>
    <t>Field Name</t>
  </si>
  <si>
    <t>Instructions</t>
  </si>
  <si>
    <t>B2B</t>
  </si>
  <si>
    <t>Taxable inward supplies received from registered person</t>
  </si>
  <si>
    <t>GSTIN of Supplier</t>
  </si>
  <si>
    <t>GSTIN of supplier</t>
  </si>
  <si>
    <t>Trade/Legal name</t>
  </si>
  <si>
    <t>Trade name of the supplier will be displayed. If trade name is not available, then legal name of the supplier</t>
  </si>
  <si>
    <t>Invoice number</t>
  </si>
  <si>
    <t>Invoice type</t>
  </si>
  <si>
    <t>Invoice type can be derived based on the following types 
 R- Regular (Other than SEZ supplies and Deemed exports) 
 SEZWP- SEZ supplies with payment of tax 
 SEZWOP- SEZ supplies with out payment of tax 
 DE- Deemed exports 
 CBW - Intra-State Supplies attracting IGST</t>
  </si>
  <si>
    <t>Invoice date</t>
  </si>
  <si>
    <t>Invoice date format shall be DD-MM-YYYY</t>
  </si>
  <si>
    <t>Invoice value</t>
  </si>
  <si>
    <t>Invoice value (in rupees)</t>
  </si>
  <si>
    <t>Place of supply</t>
  </si>
  <si>
    <t>Place of supply shall be the place where goods are supplied or services are provided (As  declared by the supplier)</t>
  </si>
  <si>
    <t>Supply attract Reverse charge</t>
  </si>
  <si>
    <t>Supply attract reverse charge divided into two types: 
 Y- Purchases attract reverse charge 
 N- Purchases don’t attract reverse charge</t>
  </si>
  <si>
    <t>Rate(%)</t>
  </si>
  <si>
    <t>Applicable Rate of tax</t>
  </si>
  <si>
    <t>Taxable value</t>
  </si>
  <si>
    <t>Integrated Tax</t>
  </si>
  <si>
    <t>Integrated Tax amount (In rupees)</t>
  </si>
  <si>
    <t>Central Tax</t>
  </si>
  <si>
    <t>Central Tax amount (In rupees)</t>
  </si>
  <si>
    <t>State/UT tax</t>
  </si>
  <si>
    <t>State/UT tax amount (In rupees)</t>
  </si>
  <si>
    <t>Cess</t>
  </si>
  <si>
    <t>Cess amount (In rupees)</t>
  </si>
  <si>
    <t>GSTR-1/IFF/GSTR-5 Period</t>
  </si>
  <si>
    <t>Period for which GSTR-1/IFF/GSTR-5 has been filed</t>
  </si>
  <si>
    <t>GSTR-1/IFF/GSTR-5 Filing Date</t>
  </si>
  <si>
    <t>Date on which GSTR-1/IFF/GSTR-5 has been filed</t>
  </si>
  <si>
    <t>ITC Availability</t>
  </si>
  <si>
    <t>Is ITC available or not on the document - 'Yes' or 'No'</t>
  </si>
  <si>
    <t>Reason</t>
  </si>
  <si>
    <t>Reason, if ITC availability is 'No'</t>
  </si>
  <si>
    <t>Applicable % of Tax Rate</t>
  </si>
  <si>
    <t>If the supply is eligible to be taxed at 65% of the existing rate of tax, it shall be 65%, else blank</t>
  </si>
  <si>
    <t>Source</t>
  </si>
  <si>
    <t>Source of the document shall be displayed. It shall be: 
 a. 'e-invoice', if the document is auto-populated from e-invoice. 
 b. Blank, if the document is uploaded by the supplier</t>
  </si>
  <si>
    <t>IRN</t>
  </si>
  <si>
    <t>It is the unique Invoice reference number of the document auto-populated from e-invoice. For the documents uploaded by the supplier, this shall be blank.</t>
  </si>
  <si>
    <t>IRN date</t>
  </si>
  <si>
    <t>This is the date of invoice reference number, auto-populated from e-invoice. For the documents uploaded by the supplier, this shall be blank.</t>
  </si>
  <si>
    <t>B2BA</t>
  </si>
  <si>
    <t>Amendments to previously uploaded invoices by supplier</t>
  </si>
  <si>
    <t>Invoice number (Original details)</t>
  </si>
  <si>
    <t>Original invoice number</t>
  </si>
  <si>
    <t>Invoice date (Original details)</t>
  </si>
  <si>
    <t>Original invoice date (Date format shall be DD-MM-YYYY)</t>
  </si>
  <si>
    <t>Trade name of the supplier will be displayed. If trade name is not available then legal name of the supplier.</t>
  </si>
  <si>
    <t>Revised Invoice number</t>
  </si>
  <si>
    <t>Place of supply shall be the place where goods supplied or services provided (As declared by the supplier)</t>
  </si>
  <si>
    <t>Supply attract reverse charge divided in to two types 
 Y- Purchases attract reverse charge 
 N- Purchases don’t attract reverse charge</t>
  </si>
  <si>
    <t>Taxable value (In rupees)</t>
  </si>
  <si>
    <t>If ITC is available, 'Yes', else 'No'</t>
  </si>
  <si>
    <t>B2B-CDNR</t>
  </si>
  <si>
    <t>Debit/Credit notes(Original)</t>
  </si>
  <si>
    <t>Trade name of the supplier will be displayed. If trade name is not available then legal name of the supplier</t>
  </si>
  <si>
    <t>Note number</t>
  </si>
  <si>
    <t>Debit/Credit note number</t>
  </si>
  <si>
    <t>Note type</t>
  </si>
  <si>
    <t>Document type can be Debit note or credit note</t>
  </si>
  <si>
    <t>Note Supply Type</t>
  </si>
  <si>
    <t>Note Supply type can be derived based on the following types 
 R- Regular (Other than SEZ supplies and Deemed exports) 
 SEZWP- SEZ supplies with payment of tax 
 SEZWOP- SEZ supplies with out payment of tax 
 DE- Deemed exports 
 CBW - Intra-State Supplies attracting IGST</t>
  </si>
  <si>
    <t>Note date</t>
  </si>
  <si>
    <t>Debit/Credit note date format shall be (DD-MM-YYYY)</t>
  </si>
  <si>
    <t>Note Value</t>
  </si>
  <si>
    <t>Debit/Credit note value (In rupees)</t>
  </si>
  <si>
    <t>B2B-CDNRA</t>
  </si>
  <si>
    <t>Amendments to previously uploaded Credit/Debit notes by supplier</t>
  </si>
  <si>
    <t>Note type(Original)</t>
  </si>
  <si>
    <t>Note type can be Debit note or credit note</t>
  </si>
  <si>
    <t>Note number(Original)</t>
  </si>
  <si>
    <t>Original Debit/Credit note number</t>
  </si>
  <si>
    <t>Note date(Original)</t>
  </si>
  <si>
    <t>Original Debit/Credit note date (Note date format shall be DD-MM-YYYY)</t>
  </si>
  <si>
    <t>ISD</t>
  </si>
  <si>
    <t>ISD Credit</t>
  </si>
  <si>
    <t>GSTIN of ISD</t>
  </si>
  <si>
    <t>Input Service Distributor GSTIN</t>
  </si>
  <si>
    <t>Trade/Legal name of the ISD</t>
  </si>
  <si>
    <t>Trade name of the ISD will be displayed. If trade name is not available then legal name of the ISD</t>
  </si>
  <si>
    <t>ISD Document type</t>
  </si>
  <si>
    <t>ISD document type can be Invoice or Credit note</t>
  </si>
  <si>
    <t>ISD Document number</t>
  </si>
  <si>
    <t>ISD invoice / ISD Credit note number</t>
  </si>
  <si>
    <t>ISD Document date</t>
  </si>
  <si>
    <t>ISD Document date format will be DD-MM-YYYY</t>
  </si>
  <si>
    <t>Original ISD Invoice number</t>
  </si>
  <si>
    <t>This is applicable only if ISD document type is 'Credit note' is linked to invoice</t>
  </si>
  <si>
    <t>Original ISD Invoice date</t>
  </si>
  <si>
    <t>ISD GSTR-6 Period</t>
  </si>
  <si>
    <t>Period for which GSTR-6 is to be filed.</t>
  </si>
  <si>
    <t>ISD GSTR-6 Filing date</t>
  </si>
  <si>
    <t>Date on which GSTR-6 has been filed.</t>
  </si>
  <si>
    <t>Eligibilty of ITC</t>
  </si>
  <si>
    <t>Eligibility of ITC are two types: 
 Y-Yes. Taxpayer can claim ITC on such invoice 
 N- No. Taxpayer can't claim ITC on such invoice</t>
  </si>
  <si>
    <t>ISDA</t>
  </si>
  <si>
    <t>Amendments to ISD Credits received</t>
  </si>
  <si>
    <t>ISD Document type (Original)</t>
  </si>
  <si>
    <t>ISD Document Number (Original)</t>
  </si>
  <si>
    <t>Invoice/Credit note number</t>
  </si>
  <si>
    <t>ISD Document date (Original)</t>
  </si>
  <si>
    <t>Invoice/Credit note date</t>
  </si>
  <si>
    <t>GSTIN of the Input Service Distributor</t>
  </si>
  <si>
    <t>Eligibility of ITC are two types 
 Y-Yes. Taxpayer can claim ITC on such invoice 
 N- No. Taxpayer can't claim ITC on such invoice</t>
  </si>
  <si>
    <t>IMPG</t>
  </si>
  <si>
    <t>Import of goods from overseas on bill of entry</t>
  </si>
  <si>
    <t>ICEGATE Reference date</t>
  </si>
  <si>
    <t>Relevant date for availing credit on the bill of entry</t>
  </si>
  <si>
    <t>Port Code</t>
  </si>
  <si>
    <t>Port code</t>
  </si>
  <si>
    <t>Bill of Entry number</t>
  </si>
  <si>
    <t>Bill of Entry date</t>
  </si>
  <si>
    <t>Bill of Entry date format shall be DD-MM-YYYY</t>
  </si>
  <si>
    <t>Amended (Yes)</t>
  </si>
  <si>
    <t>Has the bill of entry been amended. 'Yes' or 'No'</t>
  </si>
  <si>
    <t>IMPGSEZ</t>
  </si>
  <si>
    <t>Import of goods from SEZ units/developers on bill of entry</t>
  </si>
  <si>
    <t>GSTIN of SEZ supplier</t>
  </si>
  <si>
    <t>Trade name of the SEZ supplier will be displayed. If trade name is not available then legal name of the SEZ supplier</t>
  </si>
  <si>
    <t>FORM GSTR-2B</t>
  </si>
  <si>
    <t>FORM GSTR-2B has been generated on the basis of the information furnished by your suppliers in their respective FORMS GSTR-1/IFF,5 and 6. It also contains information on imports of goods from the ICEGATE system. This information is for guidance purposes only.</t>
  </si>
  <si>
    <t>FORM SUMMARY - ITC Available</t>
  </si>
  <si>
    <t>S.no.</t>
  </si>
  <si>
    <t>Heading</t>
  </si>
  <si>
    <t>GSTR-3B table</t>
  </si>
  <si>
    <t>Integrated Tax  (₹)</t>
  </si>
  <si>
    <t>Central Tax (₹)</t>
  </si>
  <si>
    <t>State/UT Tax (₹)</t>
  </si>
  <si>
    <t>Cess  (₹)</t>
  </si>
  <si>
    <t>Advisory</t>
  </si>
  <si>
    <t>Credit which may be availed under FORM GSTR-3B</t>
  </si>
  <si>
    <t>Part A</t>
  </si>
  <si>
    <t>ITC Available - Credit may be claimed in relevant headings in GSTR-3B</t>
  </si>
  <si>
    <t>I</t>
  </si>
  <si>
    <t>All other ITC - Supplies from registered persons other than reverse charge</t>
  </si>
  <si>
    <t>4(A)(5)</t>
  </si>
  <si>
    <t>If this is positive, credit may be availed under Table 4(A)(5) of FORM GSTR-3B.
 If this is negative, credit shall be reversed under Table 4(B)(2) of FORM GSTR-3B.</t>
  </si>
  <si>
    <t>Details</t>
  </si>
  <si>
    <t>B2B - Invoices</t>
  </si>
  <si>
    <t/>
  </si>
  <si>
    <t>B2B - Debit notes</t>
  </si>
  <si>
    <t>B2B - Invoices (Amendment)</t>
  </si>
  <si>
    <t>B2B - Debit notes (Amendment)</t>
  </si>
  <si>
    <t>II</t>
  </si>
  <si>
    <t>Inward Supplies from ISD</t>
  </si>
  <si>
    <t>4(A)(4)</t>
  </si>
  <si>
    <t>If this is positive, credit may be availed under Table 4(A)(4) of FORM GSTR-3B. 
 If this is negative, credit shall be reversed under Table 4(B)(2) of FORM GSTR-3B.</t>
  </si>
  <si>
    <t>ISD - Invoices</t>
  </si>
  <si>
    <t>ISD - Invoices (Amendment)</t>
  </si>
  <si>
    <t>III</t>
  </si>
  <si>
    <t>Inward Supplies liable for reverse charge</t>
  </si>
  <si>
    <t>3.1(d) 
 4(A)(3)</t>
  </si>
  <si>
    <t>These supplies shall be declared in Table 3.1(d) of FORM GSTR-3B for payment of tax. 
 Credit may be availed under Table 4A(3) of FORM GSTR-3B on payment of tax.</t>
  </si>
  <si>
    <t>IV</t>
  </si>
  <si>
    <t>Import of Goods</t>
  </si>
  <si>
    <t>4(A)(1)</t>
  </si>
  <si>
    <t>If this is positive, credit may be availed under Table 4(A)(1) of FORM GSTR-3B. 
 If this is negative, credit shall be reversed under Table 4(B)(2) of FORM GSTR-3B.</t>
  </si>
  <si>
    <t>IMPG - Import of goods from overseas</t>
  </si>
  <si>
    <t>IMPG (Amendment)</t>
  </si>
  <si>
    <t>IMPGSEZ - Import of goods from SEZ</t>
  </si>
  <si>
    <t>IMPGSEZ (Amendment)</t>
  </si>
  <si>
    <t>Part B</t>
  </si>
  <si>
    <t>ITC Reversal - Credit should be reversed in relevant headings in GSTR-3B</t>
  </si>
  <si>
    <t>Others</t>
  </si>
  <si>
    <t>4(B)(2)</t>
  </si>
  <si>
    <t>If this is positive, Credit shall be reversed under Table 4(B)(2) of FORM GSTR-3B. 
 If this is negative, then credit may be reclaimed subject to reversal of the same on an earlier instance.</t>
  </si>
  <si>
    <t>B2B - Credit notes</t>
  </si>
  <si>
    <t>B2B - Credit notes (Amendment)</t>
  </si>
  <si>
    <t>B2B - Credit notes (Reverse charge)</t>
  </si>
  <si>
    <t>B2B - Credit notes (Reverse charge)(Amendment)</t>
  </si>
  <si>
    <t>ISD - Credit notes</t>
  </si>
  <si>
    <t>ISD - Credit notes (Amendment)</t>
  </si>
  <si>
    <t>FORM SUMMARY - ITC Not Available</t>
  </si>
  <si>
    <t>Credit which may not be availed under FORM GSTR-3B</t>
  </si>
  <si>
    <t>ITC Not Available</t>
  </si>
  <si>
    <t>NA</t>
  </si>
  <si>
    <t xml:space="preserve"> Such credit shall not be taken in FORM GSTR-3B</t>
  </si>
  <si>
    <t>3.1(d)</t>
  </si>
  <si>
    <t>These supplies shall be declared in Table 3.1(d) of FORM GSTR-3B for payment of tax. 
 However, credit will not be available on the same.</t>
  </si>
  <si>
    <t>ITC Reversal</t>
  </si>
  <si>
    <t>Credit shall be reversed under Table 4(B)(2) of FORM GSTR-3B.</t>
  </si>
  <si>
    <t>Supply Attract Reverse Charge</t>
  </si>
  <si>
    <t>Taxable Value (₹)</t>
  </si>
  <si>
    <t>Tax Amount</t>
  </si>
  <si>
    <t>IRN Date</t>
  </si>
  <si>
    <t>Invoice Date</t>
  </si>
  <si>
    <t>Invoice Value(₹)</t>
  </si>
  <si>
    <t>Integrated Tax(₹)</t>
  </si>
  <si>
    <t>Central Tax(₹)</t>
  </si>
  <si>
    <t>State/UT Tax(₹)</t>
  </si>
  <si>
    <t>Cess(₹)</t>
  </si>
  <si>
    <t>07AAACI1195H1ZO</t>
  </si>
  <si>
    <t>ICICI BANK LTD.</t>
  </si>
  <si>
    <t>3797DA2204001388</t>
  </si>
  <si>
    <t>Regular</t>
  </si>
  <si>
    <t>04/01/2022</t>
  </si>
  <si>
    <t>Uttar Pradesh</t>
  </si>
  <si>
    <t>No</t>
  </si>
  <si>
    <t>Jan'22</t>
  </si>
  <si>
    <t>10/02/2022</t>
  </si>
  <si>
    <t>Yes</t>
  </si>
  <si>
    <t>100%</t>
  </si>
  <si>
    <t>3797DA2207000121</t>
  </si>
  <si>
    <t>07/01/2022</t>
  </si>
  <si>
    <t>3797DA2213001799</t>
  </si>
  <si>
    <t>13/01/2022</t>
  </si>
  <si>
    <t>3797DA2231001257</t>
  </si>
  <si>
    <t>31/01/2022</t>
  </si>
  <si>
    <t>09AAEPA1251B1ZK</t>
  </si>
  <si>
    <t>INTERIOR CRAFT</t>
  </si>
  <si>
    <t>IC/21-22/1039</t>
  </si>
  <si>
    <t>08/02/2022</t>
  </si>
  <si>
    <t>09AHYPY5720A1ZU</t>
  </si>
  <si>
    <t>M/S  POOJA TRADERS</t>
  </si>
  <si>
    <t>421</t>
  </si>
  <si>
    <t>11/02/2022</t>
  </si>
  <si>
    <t>437</t>
  </si>
  <si>
    <t>12/01/2022</t>
  </si>
  <si>
    <t>Dec'21</t>
  </si>
  <si>
    <t>09/02/2022</t>
  </si>
  <si>
    <t>06CKHPS0787D1ZZ</t>
  </si>
  <si>
    <t>MNS Marketing</t>
  </si>
  <si>
    <t>MNS/21-22/406</t>
  </si>
  <si>
    <t>15/01/2022</t>
  </si>
  <si>
    <t>09AAFFP0092A1ZM</t>
  </si>
  <si>
    <t>PARDESI TRACTOR SPARES</t>
  </si>
  <si>
    <t>2059</t>
  </si>
  <si>
    <t>09AAHPN3085B1ZS</t>
  </si>
  <si>
    <t>ARVIND PHOTOSTAT UDYOG</t>
  </si>
  <si>
    <t>373</t>
  </si>
  <si>
    <t>09AAACC6049C1ZX</t>
  </si>
  <si>
    <t>M/S CHW FORGE PVT.LTD.</t>
  </si>
  <si>
    <t>CHWD/21-22/03285</t>
  </si>
  <si>
    <t>01/01/2022</t>
  </si>
  <si>
    <t>E-Invoice</t>
  </si>
  <si>
    <t>CHWD/21-22/03301</t>
  </si>
  <si>
    <t>CHWD/21-22/03329</t>
  </si>
  <si>
    <t>CHWD/21-22/03341</t>
  </si>
  <si>
    <t>10/01/2022</t>
  </si>
  <si>
    <t>CHWD/21-22/03347</t>
  </si>
  <si>
    <t>CHWD/21-22/03366</t>
  </si>
  <si>
    <t>11/01/2022</t>
  </si>
  <si>
    <t>CHWD/21-22/03373</t>
  </si>
  <si>
    <t>CHWD/21-22/03394</t>
  </si>
  <si>
    <t>CHWD/21-22/03418</t>
  </si>
  <si>
    <t>14/01/2022</t>
  </si>
  <si>
    <t>CHWD/21-22/03507</t>
  </si>
  <si>
    <t>19/01/2022</t>
  </si>
  <si>
    <t>CHWD/21-22/03515</t>
  </si>
  <si>
    <t>20/01/2022</t>
  </si>
  <si>
    <t>CHWD/21-22/03590</t>
  </si>
  <si>
    <t>24/01/2022</t>
  </si>
  <si>
    <t>CHWD/21-22/03591</t>
  </si>
  <si>
    <t>CHWD/21-22/03595</t>
  </si>
  <si>
    <t>25/01/2022</t>
  </si>
  <si>
    <t>CHWD/21-22/03621</t>
  </si>
  <si>
    <t>27/01/2022</t>
  </si>
  <si>
    <t>CHWD/21-22/03647</t>
  </si>
  <si>
    <t>28/01/2022</t>
  </si>
  <si>
    <t>CHWD/21-22/03717</t>
  </si>
  <si>
    <t>CHWD/21-22/03718</t>
  </si>
  <si>
    <t>09AAACI1195H1ZK</t>
  </si>
  <si>
    <t>M/S ICICI BANK LTD.,</t>
  </si>
  <si>
    <t>0138220751562365</t>
  </si>
  <si>
    <t>0138220752500345</t>
  </si>
  <si>
    <t>0138220752686675</t>
  </si>
  <si>
    <t>0138220755072390</t>
  </si>
  <si>
    <t>0138220759241173</t>
  </si>
  <si>
    <t>09ADTPV1346E1Z4</t>
  </si>
  <si>
    <t>VIKKY TRANSPORT</t>
  </si>
  <si>
    <t>09AHFPA3613D2ZY</t>
  </si>
  <si>
    <t>WAC ENGINEERS</t>
  </si>
  <si>
    <t>50</t>
  </si>
  <si>
    <t>33ABDCS5261N1Z2</t>
  </si>
  <si>
    <t>SWEN CONTAINER LINE PRIVATE LIMITED</t>
  </si>
  <si>
    <t>SWENIMPMUN2136</t>
  </si>
  <si>
    <t>23/12/2021</t>
  </si>
  <si>
    <t>09AAACN4981G1Z9</t>
  </si>
  <si>
    <t>M/S NATIONAL GENERAL INDUSTRIES LTD</t>
  </si>
  <si>
    <t>GST/JW/475</t>
  </si>
  <si>
    <t>GST/JW/476</t>
  </si>
  <si>
    <t>GST/JW/477</t>
  </si>
  <si>
    <t>GST/JW/478</t>
  </si>
  <si>
    <t>GST/JW/481</t>
  </si>
  <si>
    <t>03/01/2022</t>
  </si>
  <si>
    <t>GST/JW/482</t>
  </si>
  <si>
    <t>GST/JW/483</t>
  </si>
  <si>
    <t>GST/JW/484</t>
  </si>
  <si>
    <t>05/01/2022</t>
  </si>
  <si>
    <t>GST/JW/485</t>
  </si>
  <si>
    <t>GST/JW/487</t>
  </si>
  <si>
    <t>06/01/2022</t>
  </si>
  <si>
    <t>GST/JW/488</t>
  </si>
  <si>
    <t>GST/JW/490</t>
  </si>
  <si>
    <t>08/01/2022</t>
  </si>
  <si>
    <t>GST/JW/492</t>
  </si>
  <si>
    <t>GST/JW/493</t>
  </si>
  <si>
    <t>GST/JW/494</t>
  </si>
  <si>
    <t>GST/JW/499</t>
  </si>
  <si>
    <t>GST/JW/500</t>
  </si>
  <si>
    <t>GST/JW/502</t>
  </si>
  <si>
    <t>GST/JW/509</t>
  </si>
  <si>
    <t>GST/JW/510</t>
  </si>
  <si>
    <t>17/01/2022</t>
  </si>
  <si>
    <t>GST/JW/511</t>
  </si>
  <si>
    <t>18/01/2022</t>
  </si>
  <si>
    <t>GST/JW/513</t>
  </si>
  <si>
    <t>GST/JW/514</t>
  </si>
  <si>
    <t>GST/JW/515</t>
  </si>
  <si>
    <t>GST/JW/517</t>
  </si>
  <si>
    <t>GST/JW/519</t>
  </si>
  <si>
    <t>21/01/2022</t>
  </si>
  <si>
    <t>GST/JW/520</t>
  </si>
  <si>
    <t>GST/JW/521</t>
  </si>
  <si>
    <t>22/01/2022</t>
  </si>
  <si>
    <t>GST/JW/522</t>
  </si>
  <si>
    <t>GST/JW/523</t>
  </si>
  <si>
    <t>GST/JW/525</t>
  </si>
  <si>
    <t>GST/JW/526</t>
  </si>
  <si>
    <t>GST/JW/527</t>
  </si>
  <si>
    <t>GST/JW/529</t>
  </si>
  <si>
    <t>GST/JW/532</t>
  </si>
  <si>
    <t>GST/JW/534</t>
  </si>
  <si>
    <t>GST/JW/535</t>
  </si>
  <si>
    <t>GST/JW/537</t>
  </si>
  <si>
    <t>29/01/2022</t>
  </si>
  <si>
    <t>GST/JW/538</t>
  </si>
  <si>
    <t>GST/JW/539</t>
  </si>
  <si>
    <t>GST/JW/540</t>
  </si>
  <si>
    <t>09AABFB5517C1ZW</t>
  </si>
  <si>
    <t>BHARAT PIPE SANITARY STORE</t>
  </si>
  <si>
    <t>9685</t>
  </si>
  <si>
    <t>9753</t>
  </si>
  <si>
    <t>06ANNPB9649N1ZA</t>
  </si>
  <si>
    <t>SUNFLAME STEELS</t>
  </si>
  <si>
    <t>GST/21-22/360</t>
  </si>
  <si>
    <t>09AACFG9992P1ZC</t>
  </si>
  <si>
    <t>GARG ALUMINIUM COMPANY</t>
  </si>
  <si>
    <t>630</t>
  </si>
  <si>
    <t>09AABCS9420L1Z0</t>
  </si>
  <si>
    <t>SARU AIKOH CHEMICALS LTD.</t>
  </si>
  <si>
    <t>D/21-22/2785</t>
  </si>
  <si>
    <t>D/21-22/2849</t>
  </si>
  <si>
    <t>09AAFCM9070Q1ZM</t>
  </si>
  <si>
    <t>M/S MALIK FORGINGS PVT. LTD.</t>
  </si>
  <si>
    <t>TI-480</t>
  </si>
  <si>
    <t>09ACQPN4918A1ZH</t>
  </si>
  <si>
    <t>M/S DURGA CERAMICS &amp; REFRACTORIES</t>
  </si>
  <si>
    <t>DCR/2021-22/905</t>
  </si>
  <si>
    <t>09AAFCA0194B1Z2</t>
  </si>
  <si>
    <t>M/S AAMOR INOX LIMITED</t>
  </si>
  <si>
    <t>22210256</t>
  </si>
  <si>
    <t>05/02/2022</t>
  </si>
  <si>
    <t>22210259</t>
  </si>
  <si>
    <t>22210260</t>
  </si>
  <si>
    <t>22210262</t>
  </si>
  <si>
    <t>22210264</t>
  </si>
  <si>
    <t>22210270</t>
  </si>
  <si>
    <t>22210276</t>
  </si>
  <si>
    <t>06AACCE8835C1ZT</t>
  </si>
  <si>
    <t>ESSEM METACHEM PVT. LTD.</t>
  </si>
  <si>
    <t>243</t>
  </si>
  <si>
    <t>07AHBPG8744P1ZU</t>
  </si>
  <si>
    <t>HINDUSTAN ELECTRIC WORKS</t>
  </si>
  <si>
    <t>74</t>
  </si>
  <si>
    <t>75</t>
  </si>
  <si>
    <t>69</t>
  </si>
  <si>
    <t>31/12/2021</t>
  </si>
  <si>
    <t>09BYLPC2747N1ZX</t>
  </si>
  <si>
    <t>PDS INDUSTRIAL SOLUTION</t>
  </si>
  <si>
    <t>21</t>
  </si>
  <si>
    <t>18/09/2021</t>
  </si>
  <si>
    <t>Sep'21</t>
  </si>
  <si>
    <t>09AACCK5691C1ZH</t>
  </si>
  <si>
    <t>M/S KISAAN DIE TECH (P) LTD</t>
  </si>
  <si>
    <t>21-22D-01875</t>
  </si>
  <si>
    <t>21-22D-01887</t>
  </si>
  <si>
    <t>21-22D-01987</t>
  </si>
  <si>
    <t>21-22D-02011</t>
  </si>
  <si>
    <t>07AAGPJ0882P1Z9</t>
  </si>
  <si>
    <t>NAMAN STEEL</t>
  </si>
  <si>
    <t>676/21-22</t>
  </si>
  <si>
    <t>09AAACG3204D4Z5</t>
  </si>
  <si>
    <t>GOODLUCK INDIA LIMITED</t>
  </si>
  <si>
    <t>SIA512122/002158</t>
  </si>
  <si>
    <t>07/02/2022</t>
  </si>
  <si>
    <t>SIA592122/001154</t>
  </si>
  <si>
    <t>09AAGCP1064L1Z6</t>
  </si>
  <si>
    <t>M/S  PROLIFIC GLASSES PRIVATE LIMITED</t>
  </si>
  <si>
    <t>UP2122G4359</t>
  </si>
  <si>
    <t>09AAYPT8675Q1ZW</t>
  </si>
  <si>
    <t>M/S SHIVALIK ENGINEERS &amp; TRADERS</t>
  </si>
  <si>
    <t>183</t>
  </si>
  <si>
    <t>09AKLPG1561F1Z9</t>
  </si>
  <si>
    <t>Shree Balaji Bearings</t>
  </si>
  <si>
    <t>SI-1653</t>
  </si>
  <si>
    <t>SI-1743</t>
  </si>
  <si>
    <t>09AAACG1625Q1ZC</t>
  </si>
  <si>
    <t>M/S G4S SECURE SOLUTIONS INDIA PRIVATE LIMITED</t>
  </si>
  <si>
    <t>DI01/000175GHA22</t>
  </si>
  <si>
    <t>09AFIPA9250K1Z8</t>
  </si>
  <si>
    <t>M/S SHREE AMAR SONS ELECTRICALS</t>
  </si>
  <si>
    <t>2021-22/3970</t>
  </si>
  <si>
    <t>2021-22/4230</t>
  </si>
  <si>
    <t>2021-22/4268</t>
  </si>
  <si>
    <t>2021-22/4358</t>
  </si>
  <si>
    <t>30/01/2022</t>
  </si>
  <si>
    <t>07AEAFS4560D1Z9</t>
  </si>
  <si>
    <t>SANRACHNA SOLUTIONS LLP</t>
  </si>
  <si>
    <t>SRS/2021-22/7</t>
  </si>
  <si>
    <t>SRS/2021-22/8</t>
  </si>
  <si>
    <t>09AAACV3101G1ZR</t>
  </si>
  <si>
    <t>M/S VISHAL PIPES LTD.</t>
  </si>
  <si>
    <t>D-U2-2122-3539</t>
  </si>
  <si>
    <t>D-U2-2122-3594</t>
  </si>
  <si>
    <t>09AAACT7081M1ZT</t>
  </si>
  <si>
    <t>M/S TATVA MARKETING &amp; SERVICE PVT. LTD.</t>
  </si>
  <si>
    <t>TMS/21-22/1346</t>
  </si>
  <si>
    <t>09AACFK5899F1ZV</t>
  </si>
  <si>
    <t>KRISHNA PAINT HOUSE</t>
  </si>
  <si>
    <t>2391</t>
  </si>
  <si>
    <t>2407</t>
  </si>
  <si>
    <t>2485</t>
  </si>
  <si>
    <t>06AAACB2528H1Z2</t>
  </si>
  <si>
    <t>LINDE INDIA LIMITED</t>
  </si>
  <si>
    <t>710019285</t>
  </si>
  <si>
    <t>02/01/2022</t>
  </si>
  <si>
    <t>710021094</t>
  </si>
  <si>
    <t>09ABCFA0525F1ZY</t>
  </si>
  <si>
    <t>M/S  AJANTA ENTERPRISES</t>
  </si>
  <si>
    <t>AE/21-22/567</t>
  </si>
  <si>
    <t>03AABCR9636F1ZG</t>
  </si>
  <si>
    <t>R.N.GUPTA AND COMPANY LIMITED</t>
  </si>
  <si>
    <t>DRH0867</t>
  </si>
  <si>
    <t>09ADFPM7283H1Z5</t>
  </si>
  <si>
    <t>M/S MADHAV ENTERPRISES</t>
  </si>
  <si>
    <t>388</t>
  </si>
  <si>
    <t>395</t>
  </si>
  <si>
    <t>405</t>
  </si>
  <si>
    <t>422</t>
  </si>
  <si>
    <t>426</t>
  </si>
  <si>
    <t>09AAACH0351E1Z3</t>
  </si>
  <si>
    <t>M/S HAVELLS INDIA LIMITED</t>
  </si>
  <si>
    <t>5969066988</t>
  </si>
  <si>
    <t>09AADCG7303E2ZU</t>
  </si>
  <si>
    <t>GOLDEN TYRES PRIVATE LIMITED</t>
  </si>
  <si>
    <t>2021-22/S-1795</t>
  </si>
  <si>
    <t>21-22/T-7740</t>
  </si>
  <si>
    <t>09AAHFD2591E1ZG</t>
  </si>
  <si>
    <t>M/S DADRI STEELS CORPORATION</t>
  </si>
  <si>
    <t>DSC/21-22/2546</t>
  </si>
  <si>
    <t>07CFPPG6086N1ZN</t>
  </si>
  <si>
    <t>RGC Logistics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</si>
  <si>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</si>
  <si>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</si>
  <si>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</si>
  <si>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</si>
  <si>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</si>
  <si>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</si>
  <si>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</si>
  <si>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</si>
  <si>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</si>
  <si>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</si>
  <si>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</si>
  <si>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</si>
  <si>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</si>
  <si>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</si>
  <si>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</si>
  <si>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</si>
  <si>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</si>
  <si>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</si>
  <si>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</si>
  <si>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</si>
  <si>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</si>
  <si>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</si>
  <si>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</si>
  <si>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</si>
  <si>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</si>
  <si>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09AAJPC5344A1Z5</t>
  </si>
  <si>
    <t>M/S AKASH ENTERPRISES</t>
  </si>
  <si>
    <t>2405</t>
  </si>
  <si>
    <t>09AANFG0669G1Z4</t>
  </si>
  <si>
    <t>GHAZIABAD STATIONERY MART</t>
  </si>
  <si>
    <t>3433</t>
  </si>
  <si>
    <t>07AETPR3318D1ZC</t>
  </si>
  <si>
    <t>RELSON INTERNATIONAL</t>
  </si>
  <si>
    <t>IN00001516</t>
  </si>
  <si>
    <t>09AALFJ3642A1ZK</t>
  </si>
  <si>
    <t>JAI BALAJI ENTERPRISES</t>
  </si>
  <si>
    <t>JBE/21-22/2506</t>
  </si>
  <si>
    <t>JBE/21-22/2522</t>
  </si>
  <si>
    <t>JBE/21-22/2540</t>
  </si>
  <si>
    <t>JBE/21-22/2560</t>
  </si>
  <si>
    <t>JBE/21-22/2571</t>
  </si>
  <si>
    <t>JBE/21-22/2592</t>
  </si>
  <si>
    <t>JBE/21-22/2619</t>
  </si>
  <si>
    <t>JBE/21-22/2634</t>
  </si>
  <si>
    <t>JBE/21-22/2650</t>
  </si>
  <si>
    <t>JBE/21-22/2677</t>
  </si>
  <si>
    <t>JBE/21-22/2690</t>
  </si>
  <si>
    <t>JBE/21-22/2714</t>
  </si>
  <si>
    <t>JBE/21-22/2737</t>
  </si>
  <si>
    <t>09BTSPK4452L1ZY</t>
  </si>
  <si>
    <t>AFJAL BUILDING MATERIALS SUPPLIER</t>
  </si>
  <si>
    <t>76</t>
  </si>
  <si>
    <t>16/01/2022</t>
  </si>
  <si>
    <t>79</t>
  </si>
  <si>
    <t>23/01/2022</t>
  </si>
  <si>
    <t>06ADJPV0119R1Z0</t>
  </si>
  <si>
    <t>BAJRANG TRADERS</t>
  </si>
  <si>
    <t>104</t>
  </si>
  <si>
    <t>105</t>
  </si>
  <si>
    <t>09AAACR0009F1ZW</t>
  </si>
  <si>
    <t>R D FORGE (A UNIT OF R D CHEMICALS PVT LTD)</t>
  </si>
  <si>
    <t>TI-21-22/1229</t>
  </si>
  <si>
    <t>TI-21-22/1261</t>
  </si>
  <si>
    <t>07AENPJ5199N1ZM</t>
  </si>
  <si>
    <t>BLUEBIRD INFOTECH</t>
  </si>
  <si>
    <t>BBI/21-22/159</t>
  </si>
  <si>
    <t>BBI/21-22/160</t>
  </si>
  <si>
    <t>09AAACU6959R1Z9</t>
  </si>
  <si>
    <t>UTSAH ENGINEERING PRIVATE LIMITED</t>
  </si>
  <si>
    <t>1014</t>
  </si>
  <si>
    <t>1043</t>
  </si>
  <si>
    <t>09AACCH6403R1Z5</t>
  </si>
  <si>
    <t>M/S  HERAEUS TECHNOLOGIES INDIA PRIVATE LIMITED</t>
  </si>
  <si>
    <t>UP2122001013</t>
  </si>
  <si>
    <t>07AAACJ1841P2ZC</t>
  </si>
  <si>
    <t>MARUTI SERVICE MASTERS</t>
  </si>
  <si>
    <t>2/BR/21017920</t>
  </si>
  <si>
    <t>09AVOPG7124Q1ZU</t>
  </si>
  <si>
    <t>GOEL JEE TRADING CO.</t>
  </si>
  <si>
    <t>417</t>
  </si>
  <si>
    <t>11/11/2021</t>
  </si>
  <si>
    <t>Nov'21</t>
  </si>
  <si>
    <t>06AAAFV5042R1ZS</t>
  </si>
  <si>
    <t>VARDHMAN  SALES  AGENCY</t>
  </si>
  <si>
    <t>N-274/21-22</t>
  </si>
  <si>
    <t>N-275/21-22</t>
  </si>
  <si>
    <t>09ABSPR5680C1Z4</t>
  </si>
  <si>
    <t>M/S GARGA PAINTS,</t>
  </si>
  <si>
    <t>94</t>
  </si>
  <si>
    <t>06AYKPC1055D1ZZ</t>
  </si>
  <si>
    <t>MICRO CALIBRATION SERVICES</t>
  </si>
  <si>
    <t>91</t>
  </si>
  <si>
    <t>33AADCJ1073C1Z6</t>
  </si>
  <si>
    <t>J V SEAMLESS INDIA PRIVATE LIMITED</t>
  </si>
  <si>
    <t>GST-063/CH/21-22</t>
  </si>
  <si>
    <t>09DUYPK1454B1ZD</t>
  </si>
  <si>
    <t>M/S VEER HYDRAULIC</t>
  </si>
  <si>
    <t>470-2021</t>
  </si>
  <si>
    <t>09AFFPM9626Q1ZJ</t>
  </si>
  <si>
    <t>M/S ABHISHEK TRADING COMPANY</t>
  </si>
  <si>
    <t>404</t>
  </si>
  <si>
    <t>06ABUFA7983P1Z9</t>
  </si>
  <si>
    <t>M/S AGGARWAL INDUSTRIES</t>
  </si>
  <si>
    <t>152</t>
  </si>
  <si>
    <t>07AAACP1385N1Z4</t>
  </si>
  <si>
    <t>Parvati Private Limited</t>
  </si>
  <si>
    <t>PPL/21-22/234</t>
  </si>
  <si>
    <t>PPL/21-22/236</t>
  </si>
  <si>
    <t>07AAQCS7295E1ZR</t>
  </si>
  <si>
    <t>SAPIENCE ENGINEERS PRIVATE LIMITED</t>
  </si>
  <si>
    <t>07AAXPS7179P1Z7</t>
  </si>
  <si>
    <t>SHREETECH ENTERPRISES</t>
  </si>
  <si>
    <t>2021-22/298</t>
  </si>
  <si>
    <t>06AEDPA7299A2ZS</t>
  </si>
  <si>
    <t>B. R. CASTING &amp; ENGG. WORKS</t>
  </si>
  <si>
    <t>134</t>
  </si>
  <si>
    <t>141</t>
  </si>
  <si>
    <t>147</t>
  </si>
  <si>
    <t>24AABCS5536R1ZV</t>
  </si>
  <si>
    <t>SAFEX  INDUSTRIES LTD.</t>
  </si>
  <si>
    <t>1172/21-22</t>
  </si>
  <si>
    <t>07ADUPJ4515A1ZQ</t>
  </si>
  <si>
    <t>J. P. STEELS</t>
  </si>
  <si>
    <t>JP-243/2021-2022</t>
  </si>
  <si>
    <t>20AAFFM2384N1Z7</t>
  </si>
  <si>
    <t>M/S MINERALS &amp; ENGINEERS SYNDICATE</t>
  </si>
  <si>
    <t>MES/21-22/260</t>
  </si>
  <si>
    <t>09AAACE6499G1Z9</t>
  </si>
  <si>
    <t>EPOTHANE CIVELEC ENGINEERS PVT LTD</t>
  </si>
  <si>
    <t>21221446</t>
  </si>
  <si>
    <t>21221476</t>
  </si>
  <si>
    <t>07AWJPJ4485D1ZF</t>
  </si>
  <si>
    <t>WHITE WINDOWS</t>
  </si>
  <si>
    <t>621/21-22</t>
  </si>
  <si>
    <t>22/12/2021</t>
  </si>
  <si>
    <t>05AAACV4778P1ZN</t>
  </si>
  <si>
    <t>M/S VISION METAL AIDS PVT. LTD.</t>
  </si>
  <si>
    <t>2194</t>
  </si>
  <si>
    <t>2207</t>
  </si>
  <si>
    <t>2269</t>
  </si>
  <si>
    <t>2299</t>
  </si>
  <si>
    <t>09CQUPK1923J1ZB</t>
  </si>
  <si>
    <t>SANJAY PRINTING PRESS</t>
  </si>
  <si>
    <t>283</t>
  </si>
  <si>
    <t>09AIBPG9320L4Z2</t>
  </si>
  <si>
    <t>SHREE KRISHNA ELECTRICALS COMPANY</t>
  </si>
  <si>
    <t>skec21-22/1223</t>
  </si>
  <si>
    <t>07AAACM0439L1ZI</t>
  </si>
  <si>
    <t>METAL FORGINGS PVT.  LTD.</t>
  </si>
  <si>
    <t>MF01108</t>
  </si>
  <si>
    <t>MF01109</t>
  </si>
  <si>
    <t>MF01110</t>
  </si>
  <si>
    <t>MF01116</t>
  </si>
  <si>
    <t>MF01118</t>
  </si>
  <si>
    <t>MF01125</t>
  </si>
  <si>
    <t>MF01174</t>
  </si>
  <si>
    <t>MF01182</t>
  </si>
  <si>
    <t>26/01/2022</t>
  </si>
  <si>
    <t>MF01184</t>
  </si>
  <si>
    <t>MF01185</t>
  </si>
  <si>
    <t>MF01187</t>
  </si>
  <si>
    <t>07AEWPJ5195D1Z2</t>
  </si>
  <si>
    <t>VARDHMAN COMPUTRONIX</t>
  </si>
  <si>
    <t>VC/08269/21-22</t>
  </si>
  <si>
    <t>09AADFM7975R1Z6</t>
  </si>
  <si>
    <t>M/S MANGAL DEEP STEELS.</t>
  </si>
  <si>
    <t>MDS/8464</t>
  </si>
  <si>
    <t>MDS/8467</t>
  </si>
  <si>
    <t>MDS/8680</t>
  </si>
  <si>
    <t>MDS/8681</t>
  </si>
  <si>
    <t>MDS/8995</t>
  </si>
  <si>
    <t>MDS/8996</t>
  </si>
  <si>
    <t>MDS/9328</t>
  </si>
  <si>
    <t>MDS/9565</t>
  </si>
  <si>
    <t>09AAUFR6143D1ZV</t>
  </si>
  <si>
    <t>R S ALLOYS</t>
  </si>
  <si>
    <t>RSG/21-22/0583</t>
  </si>
  <si>
    <t>09AABCI6363G1ZH</t>
  </si>
  <si>
    <t>M/S RELIANCE JIO INFOCOMM LIMITED</t>
  </si>
  <si>
    <t>C09E212200090002</t>
  </si>
  <si>
    <t>C09E212200090004</t>
  </si>
  <si>
    <t>07AAHPG4732A1Z9</t>
  </si>
  <si>
    <t>Future Tools</t>
  </si>
  <si>
    <t>2100396</t>
  </si>
  <si>
    <t>2100419</t>
  </si>
  <si>
    <t>07AAHCT0921F1ZM</t>
  </si>
  <si>
    <t>TLPL INTEGRATED SHIPPING SERVICES PRIVATE LIMITED</t>
  </si>
  <si>
    <t>21-22/IK315/0539</t>
  </si>
  <si>
    <t>09AACFM3580D1ZF</t>
  </si>
  <si>
    <t>M/S MANISH HARDWARE STORE</t>
  </si>
  <si>
    <t>MHS/21-22/6595</t>
  </si>
  <si>
    <t>07AAACM1091L1ZG</t>
  </si>
  <si>
    <t>M R GOEL &amp; SONS PVT LTD</t>
  </si>
  <si>
    <t>3731/2021-22</t>
  </si>
  <si>
    <t>09AGNPG2055N1Z0</t>
  </si>
  <si>
    <t>M/S OM ASBESTOS TRADERS</t>
  </si>
  <si>
    <t>07ADXFS4563L1Z4</t>
  </si>
  <si>
    <t>STONELAM SURFACES LLP</t>
  </si>
  <si>
    <t>1256/SSD/21-22</t>
  </si>
  <si>
    <t>1260/SSD/21-22</t>
  </si>
  <si>
    <t>1307/SSD/21-22</t>
  </si>
  <si>
    <t>07BUTPS6867F1ZP</t>
  </si>
  <si>
    <t>KRISHNA ENTERPRISES</t>
  </si>
  <si>
    <t>274</t>
  </si>
  <si>
    <t>07AEJPB3775L1Z8</t>
  </si>
  <si>
    <t>KMB Logistics</t>
  </si>
  <si>
    <t>174/2021-22</t>
  </si>
  <si>
    <t>193/2021-22</t>
  </si>
  <si>
    <t>SWENIMPMUN2137</t>
  </si>
  <si>
    <t>24AAJCA4284G1ZP</t>
  </si>
  <si>
    <t>ALLIED REFRACTORY PRODUCTS INDIA PVT LTD</t>
  </si>
  <si>
    <t>D2021-1024</t>
  </si>
  <si>
    <t>09AAACB2894G1ZL</t>
  </si>
  <si>
    <t>M/S BHARTI AIRTEL LTD.</t>
  </si>
  <si>
    <t>BM2209I006371842</t>
  </si>
  <si>
    <t>09AAKPC1601K1ZZ</t>
  </si>
  <si>
    <t>KUMAR MACHINE TOOLS</t>
  </si>
  <si>
    <t>1820</t>
  </si>
  <si>
    <t>1929</t>
  </si>
  <si>
    <t>1949</t>
  </si>
  <si>
    <t>09AABCS7280C1ZD</t>
  </si>
  <si>
    <t>M/S JINDAL SAW LTD.</t>
  </si>
  <si>
    <t>TX2105001795</t>
  </si>
  <si>
    <t>09ABLPS0326D1ZR</t>
  </si>
  <si>
    <t>M/S APSON COMPUTER</t>
  </si>
  <si>
    <t>675</t>
  </si>
  <si>
    <t>09AERPG1776J1ZY</t>
  </si>
  <si>
    <t>M/S ATUL MILL AND HARDWARE STORE</t>
  </si>
  <si>
    <t>3540</t>
  </si>
  <si>
    <t>3773</t>
  </si>
  <si>
    <t>3774</t>
  </si>
  <si>
    <t>07ADPPA6409B1ZX</t>
  </si>
  <si>
    <t>KAMAL STATIONERS</t>
  </si>
  <si>
    <t>KS/21-22/2336</t>
  </si>
  <si>
    <t>09ACDPK0985F1ZK</t>
  </si>
  <si>
    <t>JINDAL GAS AGENCY</t>
  </si>
  <si>
    <t>JGA/21-22/812</t>
  </si>
  <si>
    <t>JGA/21-22/818</t>
  </si>
  <si>
    <t>JGA/21-22/838</t>
  </si>
  <si>
    <t>JGA/21-22/859</t>
  </si>
  <si>
    <t>JGA/21-22/873</t>
  </si>
  <si>
    <t>JGA/21-22/888</t>
  </si>
  <si>
    <t>JGA/21-22/907</t>
  </si>
  <si>
    <t>09AFNPC9927Q1ZH</t>
  </si>
  <si>
    <t>FAIRDEAL ELECTRO WEIGHING SYSTEMS</t>
  </si>
  <si>
    <t>81</t>
  </si>
  <si>
    <t>83</t>
  </si>
  <si>
    <t>09AJQPM8677A1ZN</t>
  </si>
  <si>
    <t>M/S PYARE LAL MADAN LAL</t>
  </si>
  <si>
    <t>21224887</t>
  </si>
  <si>
    <t>07AAOCS4424P2ZO</t>
  </si>
  <si>
    <t>SCEPTRE MEDICAL INDIA PRIVATE LIMITED</t>
  </si>
  <si>
    <t>0002856</t>
  </si>
  <si>
    <t>36AACFK0719L1ZC</t>
  </si>
  <si>
    <t>KOMAL ENTERPRISES</t>
  </si>
  <si>
    <t>367/21-22</t>
  </si>
  <si>
    <t>09ADCPJ0436A1Z8</t>
  </si>
  <si>
    <t xml:space="preserve">M/S Swastik Industries </t>
  </si>
  <si>
    <t>3036/2021-22</t>
  </si>
  <si>
    <t>09AKDPY1276H1ZR</t>
  </si>
  <si>
    <t>M/S JANTA BUILDING MATERIAL SUPPLIER</t>
  </si>
  <si>
    <t>770</t>
  </si>
  <si>
    <t>771</t>
  </si>
  <si>
    <t>07AASFD1479L1ZT</t>
  </si>
  <si>
    <t>DEE CAY  TRADERS</t>
  </si>
  <si>
    <t>210/2021-22</t>
  </si>
  <si>
    <t>216/2021-22</t>
  </si>
  <si>
    <t>03ABDFM5384M1ZZ</t>
  </si>
  <si>
    <t>MICRO ALLOY STEELS</t>
  </si>
  <si>
    <t>2141</t>
  </si>
  <si>
    <t>2192</t>
  </si>
  <si>
    <t>09AAACB0960D1Z4</t>
  </si>
  <si>
    <t>M/S A P L APOLLO TUBES LIMITED</t>
  </si>
  <si>
    <t>2101009121</t>
  </si>
  <si>
    <t>09ACIPR2292M1ZX</t>
  </si>
  <si>
    <t>M/S RAWAL MACHINERY STORES</t>
  </si>
  <si>
    <t>RMS/2021-22/5143</t>
  </si>
  <si>
    <t>RMS/2021-22/5414</t>
  </si>
  <si>
    <t>RMS/2021-22/5538</t>
  </si>
  <si>
    <t>06ACGPF1285J1ZO</t>
  </si>
  <si>
    <t>FAIZAL ENTERPRISES</t>
  </si>
  <si>
    <t>851</t>
  </si>
  <si>
    <t>09AAACK8551D1ZK</t>
  </si>
  <si>
    <t>KAP AUTOMOBILES PRIVATE LIMITED</t>
  </si>
  <si>
    <t>1/BR/21010719</t>
  </si>
  <si>
    <t>1/BR/21011171</t>
  </si>
  <si>
    <t>1/BR/21011665</t>
  </si>
  <si>
    <t>07ARGPM5621G1ZV</t>
  </si>
  <si>
    <t>MALIK STEEL</t>
  </si>
  <si>
    <t>90</t>
  </si>
  <si>
    <t>96</t>
  </si>
  <si>
    <t>99</t>
  </si>
  <si>
    <t>07CYUPK2751G1Z2</t>
  </si>
  <si>
    <t>NATIONAL SCIENTIFIC AND TESTING CO.</t>
  </si>
  <si>
    <t>92</t>
  </si>
  <si>
    <t>93</t>
  </si>
  <si>
    <t>24AAACL5064A1Z3</t>
  </si>
  <si>
    <t>LAXCON STEELS LTD.</t>
  </si>
  <si>
    <t>LSL/21-22/5156</t>
  </si>
  <si>
    <t>24ADWPV4524D1Z9</t>
  </si>
  <si>
    <t>VIKI REFRACTORY WORKS</t>
  </si>
  <si>
    <t>GI-0063</t>
  </si>
  <si>
    <t>09ACAPA1713A1ZN</t>
  </si>
  <si>
    <t>M/S HITKARI STORE</t>
  </si>
  <si>
    <t>25788</t>
  </si>
  <si>
    <t>25789</t>
  </si>
  <si>
    <t>27689</t>
  </si>
  <si>
    <t>27690</t>
  </si>
  <si>
    <t>09AATPM4644H1Z6</t>
  </si>
  <si>
    <t>M/S SUNRISE INDUSTRIES</t>
  </si>
  <si>
    <t>123</t>
  </si>
  <si>
    <t>09ABJFS6447H1ZO</t>
  </si>
  <si>
    <t>SHREE BAHUBALI STEELS</t>
  </si>
  <si>
    <t>1627</t>
  </si>
  <si>
    <t>1677</t>
  </si>
  <si>
    <t>1713</t>
  </si>
  <si>
    <t>1741</t>
  </si>
  <si>
    <t>07AAACI7904G1ZP</t>
  </si>
  <si>
    <t>ICICI LOMBARD GENERAL INSURANCE COMPANY LTD.</t>
  </si>
  <si>
    <t>100122443053</t>
  </si>
  <si>
    <t>28/12/2021</t>
  </si>
  <si>
    <t>10012291146</t>
  </si>
  <si>
    <t>09AABFP7881P1ZC</t>
  </si>
  <si>
    <t>M/S PYARE LAL ANIL KUMAR KABARI</t>
  </si>
  <si>
    <t>H-1092</t>
  </si>
  <si>
    <t>07AAAPB4122G1ZH</t>
  </si>
  <si>
    <t>RAKESH STEEL</t>
  </si>
  <si>
    <t>094</t>
  </si>
  <si>
    <t>02/02/2022</t>
  </si>
  <si>
    <t>06AXQPK1501K1ZH</t>
  </si>
  <si>
    <t>GOYAL STEEL</t>
  </si>
  <si>
    <t>GS/21-22/12965</t>
  </si>
  <si>
    <t>07EBYPK5479N1ZD</t>
  </si>
  <si>
    <t>JINDAL HARDWARE AND TOOLS</t>
  </si>
  <si>
    <t>3196</t>
  </si>
  <si>
    <t>Amendments to previously filed invoices by supplier</t>
  </si>
  <si>
    <t>Original Details</t>
  </si>
  <si>
    <t>Revised Details</t>
  </si>
  <si>
    <t>107</t>
  </si>
  <si>
    <t>02/07/2021</t>
  </si>
  <si>
    <t>442</t>
  </si>
  <si>
    <t>31/10/2021</t>
  </si>
  <si>
    <t>501</t>
  </si>
  <si>
    <t>32</t>
  </si>
  <si>
    <t>09AHUPD0737G2Z7</t>
  </si>
  <si>
    <t>OM TRANSPORT COMPANY</t>
  </si>
  <si>
    <t>Debit/Credit notes (Original)</t>
  </si>
  <si>
    <t>Credit note/Debit note details</t>
  </si>
  <si>
    <t>Note Supply type</t>
  </si>
  <si>
    <t>Note Value (₹)</t>
  </si>
  <si>
    <t>138</t>
  </si>
  <si>
    <t>Credit Note</t>
  </si>
  <si>
    <t>CR/21-22/438</t>
  </si>
  <si>
    <t>123/DCN/2021-22</t>
  </si>
  <si>
    <t>24AAFCV0366A1ZT</t>
  </si>
  <si>
    <t>VENUS PIPES AND TUBES LIMITED</t>
  </si>
  <si>
    <t>CN21220102</t>
  </si>
  <si>
    <t>f2b7d74eba7f4cc4ba4657f1240e696c026b446332c7d5d635c70522c2c8478e</t>
  </si>
  <si>
    <t>06AAPCS7521Q1ZK</t>
  </si>
  <si>
    <t>Shree S.B.G. STEELS PRIVATE LIMITED</t>
  </si>
  <si>
    <t>SBG/CN/21-22/131</t>
  </si>
  <si>
    <t>SBG/CN/21-22/132</t>
  </si>
  <si>
    <t>CR/21-22/392</t>
  </si>
  <si>
    <t>30/12/2021</t>
  </si>
  <si>
    <t>CN/21-22/00086</t>
  </si>
  <si>
    <t>726835bb51a81b38e9fac055621237d54992d6693b0aa6b87c7a01d948901fb1</t>
  </si>
  <si>
    <t>CN/21-22/00087</t>
  </si>
  <si>
    <t>fcd316e59772c33428bc2aede18fd248237d3bef8f52a409f59facdda71b7f7b</t>
  </si>
  <si>
    <t>CN/21-22/00088</t>
  </si>
  <si>
    <t>0d9d25e50fdb006157359aecfddc91ebd407b83cc4383d7697112f5a9295d88f</t>
  </si>
  <si>
    <t>DN/21-22/00163</t>
  </si>
  <si>
    <t>Debit Note</t>
  </si>
  <si>
    <t>78d9a698081753ca837f8d27fd36270ac5dba7e77836a5470d17c4c0d279aec3</t>
  </si>
  <si>
    <t>DN/025</t>
  </si>
  <si>
    <t>21-22/033</t>
  </si>
  <si>
    <t>27</t>
  </si>
  <si>
    <t>0133</t>
  </si>
  <si>
    <t>09AABCA9118P1Z7</t>
  </si>
  <si>
    <t>M/S AUTOMECH INDUSTRIES P LTD.,</t>
  </si>
  <si>
    <t>136</t>
  </si>
  <si>
    <t>CRN-162/2021-22</t>
  </si>
  <si>
    <t>CN/21-22/32</t>
  </si>
  <si>
    <t>CN2122-18</t>
  </si>
  <si>
    <t>87772d5d7c6a3eb38d249c06d7693219d375ac66279c893748d6bdc67199ed21</t>
  </si>
  <si>
    <t>Amendments to previously filed Credit/Debit notes by supplier</t>
  </si>
  <si>
    <t>ISD Credits</t>
  </si>
  <si>
    <t>Original Invoice Number</t>
  </si>
  <si>
    <t>Original invoice date</t>
  </si>
  <si>
    <t>Input tax distribution by ISD</t>
  </si>
  <si>
    <t>ISD GSTR-6 Filing Date</t>
  </si>
  <si>
    <t>Eligibility of ITC</t>
  </si>
  <si>
    <t>Amendments ISD Credits received</t>
  </si>
  <si>
    <t>Document Number</t>
  </si>
  <si>
    <t>Document date</t>
  </si>
  <si>
    <t>Icegate Reference Date</t>
  </si>
  <si>
    <t>Bill of Entry Details</t>
  </si>
  <si>
    <t>Amount of tax (₹)</t>
  </si>
  <si>
    <t>Number</t>
  </si>
  <si>
    <t>Date</t>
  </si>
  <si>
    <t>Taxable Value</t>
  </si>
  <si>
    <t>Previous month invoice Uploaded not to be claime</t>
  </si>
  <si>
    <t>IGST</t>
  </si>
  <si>
    <t>CGST</t>
  </si>
  <si>
    <t>SGST</t>
  </si>
  <si>
    <t>Mispatched</t>
  </si>
  <si>
    <t>Total</t>
  </si>
  <si>
    <t>Previous month invoice GST already claim in earlier month</t>
  </si>
  <si>
    <t>Remarks</t>
  </si>
  <si>
    <t>Total as per portal 2B</t>
  </si>
  <si>
    <t>Total amount eligible</t>
  </si>
  <si>
    <t>Particulars</t>
  </si>
  <si>
    <t>Ineligible ITC not to be claim</t>
  </si>
  <si>
    <t>Debit note issued in earlier month but party inssued credit note this month</t>
  </si>
  <si>
    <t>GST to be claim in current month</t>
  </si>
  <si>
    <t>Difference due to round off ( Matched items)</t>
  </si>
  <si>
    <t>Input Reconciliation for the month of January-2022</t>
  </si>
  <si>
    <t>Missing Invoice Received in this month and added in Books and gst claim in current month but reflected in previous month GSTR-2A</t>
  </si>
  <si>
    <t>Balance as per book for the month</t>
  </si>
  <si>
    <t>Debit note issued by us but credit note not issed by party</t>
  </si>
  <si>
    <t>Invoice accounted in Books but GST return not filed by party till date</t>
  </si>
  <si>
    <t>M/s XYZ Private Limited</t>
  </si>
  <si>
    <t>GST Carry forward for next month ( Goods in Transit)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</si>
</sst>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22"/>
      <color rgb="FFFFFFFF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sz val="12"/>
      <color rgb="FFFFFFFF"/>
      <name val="Calibri"/>
      <family val="2"/>
    </font>
    <font>
      <b/>
      <sz val="8"/>
      <color rgb="FF000000"/>
      <name val="Arial"/>
      <family val="2"/>
    </font>
    <font>
      <sz val="11"/>
      <color rgb="FFFFFFFF"/>
      <name val="Calibri"/>
      <family val="2"/>
    </font>
    <font>
      <b/>
      <sz val="8"/>
      <color rgb="FFFFFFFF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b/>
      <sz val="11"/>
      <color rgb="FF000000"/>
      <name val="Arial"/>
      <family val="2"/>
    </font>
    <font>
      <b/>
      <sz val="9"/>
      <color rgb="FFFFFFFF"/>
      <name val="Arial"/>
      <family val="2"/>
    </font>
    <font>
      <sz val="11"/>
      <name val="Calibri"/>
      <family val="2"/>
    </font>
    <font>
      <sz val="12"/>
      <color rgb="FF006100"/>
      <name val="Calibri"/>
      <family val="2"/>
    </font>
    <font>
      <b/>
      <u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203764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E4E4E4"/>
      </patternFill>
    </fill>
    <fill>
      <patternFill patternType="solid">
        <fgColor rgb="FFFFFFFF"/>
      </patternFill>
    </fill>
    <fill>
      <patternFill patternType="solid">
        <fgColor rgb="FF002060"/>
      </patternFill>
    </fill>
    <fill>
      <patternFill patternType="solid">
        <fgColor rgb="FFF4B084"/>
      </patternFill>
    </fill>
    <fill>
      <patternFill patternType="solid">
        <fgColor rgb="FF1F4E78"/>
      </patternFill>
    </fill>
    <fill>
      <patternFill patternType="solid">
        <fgColor rgb="FFC65911"/>
      </patternFill>
    </fill>
    <fill>
      <patternFill patternType="solid">
        <fgColor rgb="FFD0CECE"/>
      </patternFill>
    </fill>
    <fill>
      <patternFill patternType="solid">
        <fgColor rgb="FFDCC8DC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4" fillId="13" borderId="0" applyNumberFormat="0" applyBorder="0" applyAlignment="0" applyProtection="0"/>
  </cellStyleXfs>
  <cellXfs count="55">
    <xf numFmtId="0" fontId="0" fillId="0" borderId="0" xfId="0"/>
    <xf numFmtId="0" fontId="3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2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14" fillId="13" borderId="0" xfId="1" applyAlignment="1">
      <alignment horizontal="left"/>
    </xf>
    <xf numFmtId="2" fontId="14" fillId="13" borderId="0" xfId="1" applyNumberFormat="1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2" fontId="0" fillId="0" borderId="1" xfId="0" applyNumberFormat="1" applyBorder="1"/>
    <xf numFmtId="1" fontId="0" fillId="0" borderId="1" xfId="0" applyNumberFormat="1" applyBorder="1"/>
    <xf numFmtId="0" fontId="12" fillId="2" borderId="2" xfId="0" applyFont="1" applyFill="1" applyBorder="1" applyAlignment="1">
      <alignment horizontal="center" vertical="center" wrapText="1"/>
    </xf>
    <xf numFmtId="0" fontId="0" fillId="14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15" borderId="1" xfId="0" applyFill="1" applyBorder="1"/>
    <xf numFmtId="0" fontId="0" fillId="15" borderId="1" xfId="0" applyFill="1" applyBorder="1" applyAlignment="1">
      <alignment horizontal="right"/>
    </xf>
    <xf numFmtId="0" fontId="15" fillId="0" borderId="0" xfId="0" applyFont="1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11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 textRotation="90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workbookViewId="0">
      <selection sqref="A1:F3"/>
    </sheetView>
  </sheetViews>
  <sheetFormatPr defaultRowHeight="15" x14ac:dyDescent="0.25"/>
  <cols>
    <col min="1" max="1" width="10.5703125" customWidth="1"/>
    <col min="2" max="2" width="25.140625" customWidth="1"/>
    <col min="3" max="3" width="26.42578125" customWidth="1"/>
    <col min="4" max="4" width="29" customWidth="1"/>
    <col min="5" max="5" width="22.140625" customWidth="1"/>
    <col min="6" max="6" width="23.7109375" customWidth="1"/>
  </cols>
  <sheetData>
    <row r="1" spans="1:6" x14ac:dyDescent="0.25">
      <c r="A1" s="33" t="s">
        <v>0</v>
      </c>
      <c r="B1" s="33"/>
      <c r="C1" s="33"/>
      <c r="D1" s="33"/>
      <c r="E1" s="33"/>
      <c r="F1" s="33"/>
    </row>
    <row r="2" spans="1:6" x14ac:dyDescent="0.25">
      <c r="A2" s="33"/>
      <c r="B2" s="33"/>
      <c r="C2" s="33"/>
      <c r="D2" s="33"/>
      <c r="E2" s="33"/>
      <c r="F2" s="33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34" t="s">
        <v>1</v>
      </c>
      <c r="B4" s="34"/>
      <c r="C4" s="35" t="s">
        <v>2</v>
      </c>
      <c r="D4" s="35"/>
      <c r="E4" s="35"/>
      <c r="F4" s="35"/>
    </row>
    <row r="5" spans="1:6" x14ac:dyDescent="0.25">
      <c r="A5" s="34" t="s">
        <v>3</v>
      </c>
      <c r="B5" s="34"/>
      <c r="C5" s="35" t="s">
        <v>4</v>
      </c>
      <c r="D5" s="35"/>
      <c r="E5" s="35"/>
      <c r="F5" s="35"/>
    </row>
    <row r="6" spans="1:6" x14ac:dyDescent="0.25">
      <c r="A6" s="36" t="s">
        <v>5</v>
      </c>
      <c r="B6" s="36"/>
      <c r="C6" s="37" t="s">
        <v>6</v>
      </c>
      <c r="D6" s="37"/>
      <c r="E6" s="37"/>
      <c r="F6" s="37"/>
    </row>
    <row r="7" spans="1:6" x14ac:dyDescent="0.25">
      <c r="A7" s="36" t="s">
        <v>7</v>
      </c>
      <c r="B7" s="36"/>
      <c r="C7" s="37" t="s">
        <v>8</v>
      </c>
      <c r="D7" s="37"/>
      <c r="E7" s="37"/>
      <c r="F7" s="37"/>
    </row>
    <row r="8" spans="1:6" x14ac:dyDescent="0.25">
      <c r="A8" s="36" t="s">
        <v>9</v>
      </c>
      <c r="B8" s="36"/>
      <c r="C8" s="37" t="s">
        <v>8</v>
      </c>
      <c r="D8" s="37"/>
      <c r="E8" s="37"/>
      <c r="F8" s="37"/>
    </row>
    <row r="9" spans="1:6" x14ac:dyDescent="0.25">
      <c r="A9" s="36" t="s">
        <v>10</v>
      </c>
      <c r="B9" s="36"/>
      <c r="C9" s="37" t="s">
        <v>11</v>
      </c>
      <c r="D9" s="37"/>
      <c r="E9" s="37"/>
      <c r="F9" s="37"/>
    </row>
    <row r="11" spans="1:6" x14ac:dyDescent="0.25">
      <c r="A11" s="38" t="s">
        <v>12</v>
      </c>
      <c r="B11" s="38"/>
      <c r="C11" s="38"/>
      <c r="D11" s="38"/>
      <c r="E11" s="38"/>
      <c r="F11" s="38"/>
    </row>
    <row r="12" spans="1:6" ht="30" x14ac:dyDescent="0.25">
      <c r="A12" s="1" t="s">
        <v>13</v>
      </c>
      <c r="B12" s="1" t="s">
        <v>14</v>
      </c>
      <c r="C12" s="1" t="s">
        <v>15</v>
      </c>
      <c r="D12" s="38" t="s">
        <v>16</v>
      </c>
      <c r="E12" s="38"/>
      <c r="F12" s="38"/>
    </row>
    <row r="13" spans="1:6" x14ac:dyDescent="0.25">
      <c r="A13" s="40" t="s">
        <v>17</v>
      </c>
      <c r="B13" s="41" t="s">
        <v>18</v>
      </c>
      <c r="C13" s="2" t="s">
        <v>19</v>
      </c>
      <c r="D13" s="39" t="s">
        <v>20</v>
      </c>
      <c r="E13" s="39"/>
      <c r="F13" s="39"/>
    </row>
    <row r="14" spans="1:6" x14ac:dyDescent="0.25">
      <c r="A14" s="40"/>
      <c r="B14" s="41"/>
      <c r="C14" s="2" t="s">
        <v>21</v>
      </c>
      <c r="D14" s="39" t="s">
        <v>22</v>
      </c>
      <c r="E14" s="39"/>
      <c r="F14" s="39"/>
    </row>
    <row r="15" spans="1:6" x14ac:dyDescent="0.25">
      <c r="A15" s="40"/>
      <c r="B15" s="41"/>
      <c r="C15" s="2" t="s">
        <v>23</v>
      </c>
      <c r="D15" s="39" t="s">
        <v>23</v>
      </c>
      <c r="E15" s="39"/>
      <c r="F15" s="39"/>
    </row>
    <row r="16" spans="1:6" x14ac:dyDescent="0.25">
      <c r="A16" s="40"/>
      <c r="B16" s="41"/>
      <c r="C16" s="2" t="s">
        <v>24</v>
      </c>
      <c r="D16" s="39" t="s">
        <v>25</v>
      </c>
      <c r="E16" s="39"/>
      <c r="F16" s="39"/>
    </row>
    <row r="17" spans="1:6" x14ac:dyDescent="0.25">
      <c r="A17" s="40"/>
      <c r="B17" s="41"/>
      <c r="C17" s="2" t="s">
        <v>26</v>
      </c>
      <c r="D17" s="39" t="s">
        <v>27</v>
      </c>
      <c r="E17" s="39"/>
      <c r="F17" s="39"/>
    </row>
    <row r="18" spans="1:6" x14ac:dyDescent="0.25">
      <c r="A18" s="40"/>
      <c r="B18" s="41"/>
      <c r="C18" s="2" t="s">
        <v>28</v>
      </c>
      <c r="D18" s="39" t="s">
        <v>29</v>
      </c>
      <c r="E18" s="39"/>
      <c r="F18" s="39"/>
    </row>
    <row r="19" spans="1:6" x14ac:dyDescent="0.25">
      <c r="A19" s="40"/>
      <c r="B19" s="41"/>
      <c r="C19" s="2" t="s">
        <v>30</v>
      </c>
      <c r="D19" s="39" t="s">
        <v>31</v>
      </c>
      <c r="E19" s="39"/>
      <c r="F19" s="39"/>
    </row>
    <row r="20" spans="1:6" ht="30" x14ac:dyDescent="0.25">
      <c r="A20" s="40"/>
      <c r="B20" s="41"/>
      <c r="C20" s="2" t="s">
        <v>32</v>
      </c>
      <c r="D20" s="39" t="s">
        <v>33</v>
      </c>
      <c r="E20" s="39"/>
      <c r="F20" s="39"/>
    </row>
    <row r="21" spans="1:6" x14ac:dyDescent="0.25">
      <c r="A21" s="40"/>
      <c r="B21" s="41"/>
      <c r="C21" s="2" t="s">
        <v>34</v>
      </c>
      <c r="D21" s="39" t="s">
        <v>35</v>
      </c>
      <c r="E21" s="39"/>
      <c r="F21" s="39"/>
    </row>
    <row r="22" spans="1:6" x14ac:dyDescent="0.25">
      <c r="A22" s="40"/>
      <c r="B22" s="41"/>
      <c r="C22" s="2" t="s">
        <v>36</v>
      </c>
      <c r="D22" s="39" t="s">
        <v>36</v>
      </c>
      <c r="E22" s="39"/>
      <c r="F22" s="39"/>
    </row>
    <row r="23" spans="1:6" x14ac:dyDescent="0.25">
      <c r="A23" s="40"/>
      <c r="B23" s="41"/>
      <c r="C23" s="2" t="s">
        <v>37</v>
      </c>
      <c r="D23" s="39" t="s">
        <v>38</v>
      </c>
      <c r="E23" s="39"/>
      <c r="F23" s="39"/>
    </row>
    <row r="24" spans="1:6" x14ac:dyDescent="0.25">
      <c r="A24" s="40"/>
      <c r="B24" s="41"/>
      <c r="C24" s="2" t="s">
        <v>39</v>
      </c>
      <c r="D24" s="39" t="s">
        <v>40</v>
      </c>
      <c r="E24" s="39"/>
      <c r="F24" s="39"/>
    </row>
    <row r="25" spans="1:6" x14ac:dyDescent="0.25">
      <c r="A25" s="40"/>
      <c r="B25" s="41"/>
      <c r="C25" s="2" t="s">
        <v>41</v>
      </c>
      <c r="D25" s="39" t="s">
        <v>42</v>
      </c>
      <c r="E25" s="39"/>
      <c r="F25" s="39"/>
    </row>
    <row r="26" spans="1:6" x14ac:dyDescent="0.25">
      <c r="A26" s="40"/>
      <c r="B26" s="41"/>
      <c r="C26" s="2" t="s">
        <v>43</v>
      </c>
      <c r="D26" s="39" t="s">
        <v>44</v>
      </c>
      <c r="E26" s="39"/>
      <c r="F26" s="39"/>
    </row>
    <row r="27" spans="1:6" x14ac:dyDescent="0.25">
      <c r="A27" s="40"/>
      <c r="B27" s="41"/>
      <c r="C27" s="2" t="s">
        <v>45</v>
      </c>
      <c r="D27" s="39" t="s">
        <v>46</v>
      </c>
      <c r="E27" s="39"/>
      <c r="F27" s="39"/>
    </row>
    <row r="28" spans="1:6" ht="30" x14ac:dyDescent="0.25">
      <c r="A28" s="40"/>
      <c r="B28" s="41"/>
      <c r="C28" s="2" t="s">
        <v>47</v>
      </c>
      <c r="D28" s="39" t="s">
        <v>48</v>
      </c>
      <c r="E28" s="39"/>
      <c r="F28" s="39"/>
    </row>
    <row r="29" spans="1:6" x14ac:dyDescent="0.25">
      <c r="A29" s="40"/>
      <c r="B29" s="41"/>
      <c r="C29" s="2" t="s">
        <v>49</v>
      </c>
      <c r="D29" s="39" t="s">
        <v>50</v>
      </c>
      <c r="E29" s="39"/>
      <c r="F29" s="39"/>
    </row>
    <row r="30" spans="1:6" x14ac:dyDescent="0.25">
      <c r="A30" s="40"/>
      <c r="B30" s="41"/>
      <c r="C30" s="2" t="s">
        <v>51</v>
      </c>
      <c r="D30" s="39" t="s">
        <v>52</v>
      </c>
      <c r="E30" s="39"/>
      <c r="F30" s="39"/>
    </row>
    <row r="31" spans="1:6" x14ac:dyDescent="0.25">
      <c r="A31" s="40"/>
      <c r="B31" s="41"/>
      <c r="C31" s="2" t="s">
        <v>53</v>
      </c>
      <c r="D31" s="39" t="s">
        <v>54</v>
      </c>
      <c r="E31" s="39"/>
      <c r="F31" s="39"/>
    </row>
    <row r="32" spans="1:6" x14ac:dyDescent="0.25">
      <c r="A32" s="40"/>
      <c r="B32" s="41"/>
      <c r="C32" s="2" t="s">
        <v>55</v>
      </c>
      <c r="D32" s="39" t="s">
        <v>56</v>
      </c>
      <c r="E32" s="39"/>
      <c r="F32" s="39"/>
    </row>
    <row r="33" spans="1:6" x14ac:dyDescent="0.25">
      <c r="A33" s="40"/>
      <c r="B33" s="41"/>
      <c r="C33" s="2" t="s">
        <v>57</v>
      </c>
      <c r="D33" s="39" t="s">
        <v>58</v>
      </c>
      <c r="E33" s="39"/>
      <c r="F33" s="39"/>
    </row>
    <row r="34" spans="1:6" x14ac:dyDescent="0.25">
      <c r="A34" s="40"/>
      <c r="B34" s="41"/>
      <c r="C34" s="2" t="s">
        <v>59</v>
      </c>
      <c r="D34" s="39" t="s">
        <v>60</v>
      </c>
      <c r="E34" s="39"/>
      <c r="F34" s="39"/>
    </row>
    <row r="35" spans="1:6" ht="30" x14ac:dyDescent="0.25">
      <c r="A35" s="40" t="s">
        <v>61</v>
      </c>
      <c r="B35" s="41" t="s">
        <v>62</v>
      </c>
      <c r="C35" s="2" t="s">
        <v>63</v>
      </c>
      <c r="D35" s="39" t="s">
        <v>64</v>
      </c>
      <c r="E35" s="39"/>
      <c r="F35" s="39"/>
    </row>
    <row r="36" spans="1:6" x14ac:dyDescent="0.25">
      <c r="A36" s="40"/>
      <c r="B36" s="41"/>
      <c r="C36" s="2" t="s">
        <v>65</v>
      </c>
      <c r="D36" s="39" t="s">
        <v>66</v>
      </c>
      <c r="E36" s="39"/>
      <c r="F36" s="39"/>
    </row>
    <row r="37" spans="1:6" x14ac:dyDescent="0.25">
      <c r="A37" s="40"/>
      <c r="B37" s="41"/>
      <c r="C37" s="2" t="s">
        <v>19</v>
      </c>
      <c r="D37" s="39" t="s">
        <v>20</v>
      </c>
      <c r="E37" s="39"/>
      <c r="F37" s="39"/>
    </row>
    <row r="38" spans="1:6" x14ac:dyDescent="0.25">
      <c r="A38" s="40"/>
      <c r="B38" s="41"/>
      <c r="C38" s="2" t="s">
        <v>21</v>
      </c>
      <c r="D38" s="39" t="s">
        <v>67</v>
      </c>
      <c r="E38" s="39"/>
      <c r="F38" s="39"/>
    </row>
    <row r="39" spans="1:6" x14ac:dyDescent="0.25">
      <c r="A39" s="40"/>
      <c r="B39" s="41"/>
      <c r="C39" s="2" t="s">
        <v>23</v>
      </c>
      <c r="D39" s="39" t="s">
        <v>68</v>
      </c>
      <c r="E39" s="39"/>
      <c r="F39" s="39"/>
    </row>
    <row r="40" spans="1:6" x14ac:dyDescent="0.25">
      <c r="A40" s="40"/>
      <c r="B40" s="41"/>
      <c r="C40" s="2" t="s">
        <v>24</v>
      </c>
      <c r="D40" s="39" t="s">
        <v>25</v>
      </c>
      <c r="E40" s="39"/>
      <c r="F40" s="39"/>
    </row>
    <row r="41" spans="1:6" x14ac:dyDescent="0.25">
      <c r="A41" s="40"/>
      <c r="B41" s="41"/>
      <c r="C41" s="2" t="s">
        <v>26</v>
      </c>
      <c r="D41" s="39" t="s">
        <v>27</v>
      </c>
      <c r="E41" s="39"/>
      <c r="F41" s="39"/>
    </row>
    <row r="42" spans="1:6" x14ac:dyDescent="0.25">
      <c r="A42" s="40"/>
      <c r="B42" s="41"/>
      <c r="C42" s="2" t="s">
        <v>28</v>
      </c>
      <c r="D42" s="39" t="s">
        <v>29</v>
      </c>
      <c r="E42" s="39"/>
      <c r="F42" s="39"/>
    </row>
    <row r="43" spans="1:6" x14ac:dyDescent="0.25">
      <c r="A43" s="40"/>
      <c r="B43" s="41"/>
      <c r="C43" s="2" t="s">
        <v>30</v>
      </c>
      <c r="D43" s="39" t="s">
        <v>69</v>
      </c>
      <c r="E43" s="39"/>
      <c r="F43" s="39"/>
    </row>
    <row r="44" spans="1:6" ht="30" x14ac:dyDescent="0.25">
      <c r="A44" s="40"/>
      <c r="B44" s="41"/>
      <c r="C44" s="2" t="s">
        <v>32</v>
      </c>
      <c r="D44" s="39" t="s">
        <v>70</v>
      </c>
      <c r="E44" s="39"/>
      <c r="F44" s="39"/>
    </row>
    <row r="45" spans="1:6" x14ac:dyDescent="0.25">
      <c r="A45" s="40"/>
      <c r="B45" s="41"/>
      <c r="C45" s="2" t="s">
        <v>34</v>
      </c>
      <c r="D45" s="39" t="s">
        <v>35</v>
      </c>
      <c r="E45" s="39"/>
      <c r="F45" s="39"/>
    </row>
    <row r="46" spans="1:6" x14ac:dyDescent="0.25">
      <c r="A46" s="40"/>
      <c r="B46" s="41"/>
      <c r="C46" s="2" t="s">
        <v>36</v>
      </c>
      <c r="D46" s="39" t="s">
        <v>71</v>
      </c>
      <c r="E46" s="39"/>
      <c r="F46" s="39"/>
    </row>
    <row r="47" spans="1:6" x14ac:dyDescent="0.25">
      <c r="A47" s="40"/>
      <c r="B47" s="41"/>
      <c r="C47" s="2" t="s">
        <v>37</v>
      </c>
      <c r="D47" s="39" t="s">
        <v>38</v>
      </c>
      <c r="E47" s="39"/>
      <c r="F47" s="39"/>
    </row>
    <row r="48" spans="1:6" x14ac:dyDescent="0.25">
      <c r="A48" s="40"/>
      <c r="B48" s="41"/>
      <c r="C48" s="2" t="s">
        <v>39</v>
      </c>
      <c r="D48" s="39" t="s">
        <v>40</v>
      </c>
      <c r="E48" s="39"/>
      <c r="F48" s="39"/>
    </row>
    <row r="49" spans="1:6" x14ac:dyDescent="0.25">
      <c r="A49" s="40"/>
      <c r="B49" s="41"/>
      <c r="C49" s="2" t="s">
        <v>41</v>
      </c>
      <c r="D49" s="39" t="s">
        <v>42</v>
      </c>
      <c r="E49" s="39"/>
      <c r="F49" s="39"/>
    </row>
    <row r="50" spans="1:6" x14ac:dyDescent="0.25">
      <c r="A50" s="40"/>
      <c r="B50" s="41"/>
      <c r="C50" s="2" t="s">
        <v>43</v>
      </c>
      <c r="D50" s="39" t="s">
        <v>44</v>
      </c>
      <c r="E50" s="39"/>
      <c r="F50" s="39"/>
    </row>
    <row r="51" spans="1:6" x14ac:dyDescent="0.25">
      <c r="A51" s="40"/>
      <c r="B51" s="41"/>
      <c r="C51" s="2" t="s">
        <v>45</v>
      </c>
      <c r="D51" s="39" t="s">
        <v>46</v>
      </c>
      <c r="E51" s="39"/>
      <c r="F51" s="39"/>
    </row>
    <row r="52" spans="1:6" ht="30" x14ac:dyDescent="0.25">
      <c r="A52" s="40"/>
      <c r="B52" s="41"/>
      <c r="C52" s="2" t="s">
        <v>47</v>
      </c>
      <c r="D52" s="39" t="s">
        <v>48</v>
      </c>
      <c r="E52" s="39"/>
      <c r="F52" s="39"/>
    </row>
    <row r="53" spans="1:6" x14ac:dyDescent="0.25">
      <c r="A53" s="40"/>
      <c r="B53" s="41"/>
      <c r="C53" s="2" t="s">
        <v>49</v>
      </c>
      <c r="D53" s="39" t="s">
        <v>72</v>
      </c>
      <c r="E53" s="39"/>
      <c r="F53" s="39"/>
    </row>
    <row r="54" spans="1:6" x14ac:dyDescent="0.25">
      <c r="A54" s="40"/>
      <c r="B54" s="41"/>
      <c r="C54" s="2" t="s">
        <v>51</v>
      </c>
      <c r="D54" s="39" t="s">
        <v>52</v>
      </c>
      <c r="E54" s="39"/>
      <c r="F54" s="39"/>
    </row>
    <row r="55" spans="1:6" x14ac:dyDescent="0.25">
      <c r="A55" s="40"/>
      <c r="B55" s="41"/>
      <c r="C55" s="2" t="s">
        <v>53</v>
      </c>
      <c r="D55" s="39" t="s">
        <v>54</v>
      </c>
      <c r="E55" s="39"/>
      <c r="F55" s="39"/>
    </row>
    <row r="56" spans="1:6" x14ac:dyDescent="0.25">
      <c r="A56" s="40" t="s">
        <v>73</v>
      </c>
      <c r="B56" s="41" t="s">
        <v>74</v>
      </c>
      <c r="C56" s="2" t="s">
        <v>19</v>
      </c>
      <c r="D56" s="39" t="s">
        <v>20</v>
      </c>
      <c r="E56" s="39"/>
      <c r="F56" s="39"/>
    </row>
    <row r="57" spans="1:6" x14ac:dyDescent="0.25">
      <c r="A57" s="40"/>
      <c r="B57" s="41"/>
      <c r="C57" s="2" t="s">
        <v>21</v>
      </c>
      <c r="D57" s="39" t="s">
        <v>75</v>
      </c>
      <c r="E57" s="39"/>
      <c r="F57" s="39"/>
    </row>
    <row r="58" spans="1:6" x14ac:dyDescent="0.25">
      <c r="A58" s="40"/>
      <c r="B58" s="41"/>
      <c r="C58" s="2" t="s">
        <v>76</v>
      </c>
      <c r="D58" s="39" t="s">
        <v>77</v>
      </c>
      <c r="E58" s="39"/>
      <c r="F58" s="39"/>
    </row>
    <row r="59" spans="1:6" x14ac:dyDescent="0.25">
      <c r="A59" s="40"/>
      <c r="B59" s="41"/>
      <c r="C59" s="2" t="s">
        <v>78</v>
      </c>
      <c r="D59" s="39" t="s">
        <v>79</v>
      </c>
      <c r="E59" s="39"/>
      <c r="F59" s="39"/>
    </row>
    <row r="60" spans="1:6" x14ac:dyDescent="0.25">
      <c r="A60" s="40"/>
      <c r="B60" s="41"/>
      <c r="C60" s="2" t="s">
        <v>80</v>
      </c>
      <c r="D60" s="39" t="s">
        <v>81</v>
      </c>
      <c r="E60" s="39"/>
      <c r="F60" s="39"/>
    </row>
    <row r="61" spans="1:6" x14ac:dyDescent="0.25">
      <c r="A61" s="40"/>
      <c r="B61" s="41"/>
      <c r="C61" s="2" t="s">
        <v>82</v>
      </c>
      <c r="D61" s="39" t="s">
        <v>83</v>
      </c>
      <c r="E61" s="39"/>
      <c r="F61" s="39"/>
    </row>
    <row r="62" spans="1:6" x14ac:dyDescent="0.25">
      <c r="A62" s="40"/>
      <c r="B62" s="41"/>
      <c r="C62" s="2" t="s">
        <v>84</v>
      </c>
      <c r="D62" s="39" t="s">
        <v>85</v>
      </c>
      <c r="E62" s="39"/>
      <c r="F62" s="39"/>
    </row>
    <row r="63" spans="1:6" x14ac:dyDescent="0.25">
      <c r="A63" s="40"/>
      <c r="B63" s="41"/>
      <c r="C63" s="2" t="s">
        <v>30</v>
      </c>
      <c r="D63" s="39" t="s">
        <v>69</v>
      </c>
      <c r="E63" s="39"/>
      <c r="F63" s="39"/>
    </row>
    <row r="64" spans="1:6" ht="30" x14ac:dyDescent="0.25">
      <c r="A64" s="40"/>
      <c r="B64" s="41"/>
      <c r="C64" s="2" t="s">
        <v>32</v>
      </c>
      <c r="D64" s="39" t="s">
        <v>70</v>
      </c>
      <c r="E64" s="39"/>
      <c r="F64" s="39"/>
    </row>
    <row r="65" spans="1:6" x14ac:dyDescent="0.25">
      <c r="A65" s="40"/>
      <c r="B65" s="41"/>
      <c r="C65" s="2" t="s">
        <v>34</v>
      </c>
      <c r="D65" s="39" t="s">
        <v>35</v>
      </c>
      <c r="E65" s="39"/>
      <c r="F65" s="39"/>
    </row>
    <row r="66" spans="1:6" x14ac:dyDescent="0.25">
      <c r="A66" s="40"/>
      <c r="B66" s="41"/>
      <c r="C66" s="2" t="s">
        <v>36</v>
      </c>
      <c r="D66" s="39" t="s">
        <v>71</v>
      </c>
      <c r="E66" s="39"/>
      <c r="F66" s="39"/>
    </row>
    <row r="67" spans="1:6" x14ac:dyDescent="0.25">
      <c r="A67" s="40"/>
      <c r="B67" s="41"/>
      <c r="C67" s="2" t="s">
        <v>37</v>
      </c>
      <c r="D67" s="39" t="s">
        <v>38</v>
      </c>
      <c r="E67" s="39"/>
      <c r="F67" s="39"/>
    </row>
    <row r="68" spans="1:6" x14ac:dyDescent="0.25">
      <c r="A68" s="40"/>
      <c r="B68" s="41"/>
      <c r="C68" s="2" t="s">
        <v>39</v>
      </c>
      <c r="D68" s="39" t="s">
        <v>40</v>
      </c>
      <c r="E68" s="39"/>
      <c r="F68" s="39"/>
    </row>
    <row r="69" spans="1:6" x14ac:dyDescent="0.25">
      <c r="A69" s="40"/>
      <c r="B69" s="41"/>
      <c r="C69" s="2" t="s">
        <v>41</v>
      </c>
      <c r="D69" s="39" t="s">
        <v>42</v>
      </c>
      <c r="E69" s="39"/>
      <c r="F69" s="39"/>
    </row>
    <row r="70" spans="1:6" x14ac:dyDescent="0.25">
      <c r="A70" s="40"/>
      <c r="B70" s="41"/>
      <c r="C70" s="2" t="s">
        <v>43</v>
      </c>
      <c r="D70" s="39" t="s">
        <v>44</v>
      </c>
      <c r="E70" s="39"/>
      <c r="F70" s="39"/>
    </row>
    <row r="71" spans="1:6" x14ac:dyDescent="0.25">
      <c r="A71" s="40"/>
      <c r="B71" s="41"/>
      <c r="C71" s="2" t="s">
        <v>45</v>
      </c>
      <c r="D71" s="39" t="s">
        <v>46</v>
      </c>
      <c r="E71" s="39"/>
      <c r="F71" s="39"/>
    </row>
    <row r="72" spans="1:6" ht="30" x14ac:dyDescent="0.25">
      <c r="A72" s="40"/>
      <c r="B72" s="41"/>
      <c r="C72" s="2" t="s">
        <v>47</v>
      </c>
      <c r="D72" s="39" t="s">
        <v>48</v>
      </c>
      <c r="E72" s="39"/>
      <c r="F72" s="39"/>
    </row>
    <row r="73" spans="1:6" x14ac:dyDescent="0.25">
      <c r="A73" s="40"/>
      <c r="B73" s="41"/>
      <c r="C73" s="2" t="s">
        <v>49</v>
      </c>
      <c r="D73" s="39" t="s">
        <v>72</v>
      </c>
      <c r="E73" s="39"/>
      <c r="F73" s="39"/>
    </row>
    <row r="74" spans="1:6" x14ac:dyDescent="0.25">
      <c r="A74" s="40"/>
      <c r="B74" s="41"/>
      <c r="C74" s="2" t="s">
        <v>51</v>
      </c>
      <c r="D74" s="39" t="s">
        <v>52</v>
      </c>
      <c r="E74" s="39"/>
      <c r="F74" s="39"/>
    </row>
    <row r="75" spans="1:6" x14ac:dyDescent="0.25">
      <c r="A75" s="40"/>
      <c r="B75" s="41"/>
      <c r="C75" s="2" t="s">
        <v>53</v>
      </c>
      <c r="D75" s="39" t="s">
        <v>54</v>
      </c>
      <c r="E75" s="39"/>
      <c r="F75" s="39"/>
    </row>
    <row r="76" spans="1:6" x14ac:dyDescent="0.25">
      <c r="A76" s="40"/>
      <c r="B76" s="41"/>
      <c r="C76" s="2" t="s">
        <v>55</v>
      </c>
      <c r="D76" s="39" t="s">
        <v>56</v>
      </c>
      <c r="E76" s="39"/>
      <c r="F76" s="39"/>
    </row>
    <row r="77" spans="1:6" x14ac:dyDescent="0.25">
      <c r="A77" s="40"/>
      <c r="B77" s="41"/>
      <c r="C77" s="2" t="s">
        <v>57</v>
      </c>
      <c r="D77" s="39" t="s">
        <v>58</v>
      </c>
      <c r="E77" s="39"/>
      <c r="F77" s="39"/>
    </row>
    <row r="78" spans="1:6" x14ac:dyDescent="0.25">
      <c r="A78" s="40"/>
      <c r="B78" s="41"/>
      <c r="C78" s="2" t="s">
        <v>59</v>
      </c>
      <c r="D78" s="39" t="s">
        <v>60</v>
      </c>
      <c r="E78" s="39"/>
      <c r="F78" s="39"/>
    </row>
    <row r="79" spans="1:6" x14ac:dyDescent="0.25">
      <c r="A79" s="40" t="s">
        <v>86</v>
      </c>
      <c r="B79" s="41" t="s">
        <v>87</v>
      </c>
      <c r="C79" s="2" t="s">
        <v>88</v>
      </c>
      <c r="D79" s="39" t="s">
        <v>89</v>
      </c>
      <c r="E79" s="39"/>
      <c r="F79" s="39"/>
    </row>
    <row r="80" spans="1:6" x14ac:dyDescent="0.25">
      <c r="A80" s="40"/>
      <c r="B80" s="41"/>
      <c r="C80" s="2" t="s">
        <v>90</v>
      </c>
      <c r="D80" s="39" t="s">
        <v>91</v>
      </c>
      <c r="E80" s="39"/>
      <c r="F80" s="39"/>
    </row>
    <row r="81" spans="1:6" x14ac:dyDescent="0.25">
      <c r="A81" s="40"/>
      <c r="B81" s="41"/>
      <c r="C81" s="2" t="s">
        <v>92</v>
      </c>
      <c r="D81" s="39" t="s">
        <v>93</v>
      </c>
      <c r="E81" s="39"/>
      <c r="F81" s="39"/>
    </row>
    <row r="82" spans="1:6" x14ac:dyDescent="0.25">
      <c r="A82" s="40"/>
      <c r="B82" s="41"/>
      <c r="C82" s="2" t="s">
        <v>19</v>
      </c>
      <c r="D82" s="39" t="s">
        <v>20</v>
      </c>
      <c r="E82" s="39"/>
      <c r="F82" s="39"/>
    </row>
    <row r="83" spans="1:6" x14ac:dyDescent="0.25">
      <c r="A83" s="40"/>
      <c r="B83" s="41"/>
      <c r="C83" s="2" t="s">
        <v>21</v>
      </c>
      <c r="D83" s="39" t="s">
        <v>75</v>
      </c>
      <c r="E83" s="39"/>
      <c r="F83" s="39"/>
    </row>
    <row r="84" spans="1:6" x14ac:dyDescent="0.25">
      <c r="A84" s="40"/>
      <c r="B84" s="41"/>
      <c r="C84" s="2" t="s">
        <v>76</v>
      </c>
      <c r="D84" s="39" t="s">
        <v>77</v>
      </c>
      <c r="E84" s="39"/>
      <c r="F84" s="39"/>
    </row>
    <row r="85" spans="1:6" x14ac:dyDescent="0.25">
      <c r="A85" s="40"/>
      <c r="B85" s="41"/>
      <c r="C85" s="2" t="s">
        <v>78</v>
      </c>
      <c r="D85" s="39" t="s">
        <v>89</v>
      </c>
      <c r="E85" s="39"/>
      <c r="F85" s="39"/>
    </row>
    <row r="86" spans="1:6" x14ac:dyDescent="0.25">
      <c r="A86" s="40"/>
      <c r="B86" s="41"/>
      <c r="C86" s="2" t="s">
        <v>80</v>
      </c>
      <c r="D86" s="39" t="s">
        <v>81</v>
      </c>
      <c r="E86" s="39"/>
      <c r="F86" s="39"/>
    </row>
    <row r="87" spans="1:6" x14ac:dyDescent="0.25">
      <c r="A87" s="40"/>
      <c r="B87" s="41"/>
      <c r="C87" s="2" t="s">
        <v>82</v>
      </c>
      <c r="D87" s="39" t="s">
        <v>83</v>
      </c>
      <c r="E87" s="39"/>
      <c r="F87" s="39"/>
    </row>
    <row r="88" spans="1:6" x14ac:dyDescent="0.25">
      <c r="A88" s="40"/>
      <c r="B88" s="41"/>
      <c r="C88" s="2" t="s">
        <v>84</v>
      </c>
      <c r="D88" s="39" t="s">
        <v>85</v>
      </c>
      <c r="E88" s="39"/>
      <c r="F88" s="39"/>
    </row>
    <row r="89" spans="1:6" x14ac:dyDescent="0.25">
      <c r="A89" s="40"/>
      <c r="B89" s="41"/>
      <c r="C89" s="2" t="s">
        <v>30</v>
      </c>
      <c r="D89" s="39" t="s">
        <v>69</v>
      </c>
      <c r="E89" s="39"/>
      <c r="F89" s="39"/>
    </row>
    <row r="90" spans="1:6" ht="30" x14ac:dyDescent="0.25">
      <c r="A90" s="40"/>
      <c r="B90" s="41"/>
      <c r="C90" s="2" t="s">
        <v>32</v>
      </c>
      <c r="D90" s="39" t="s">
        <v>70</v>
      </c>
      <c r="E90" s="39"/>
      <c r="F90" s="39"/>
    </row>
    <row r="91" spans="1:6" x14ac:dyDescent="0.25">
      <c r="A91" s="40"/>
      <c r="B91" s="41"/>
      <c r="C91" s="2" t="s">
        <v>34</v>
      </c>
      <c r="D91" s="39" t="s">
        <v>35</v>
      </c>
      <c r="E91" s="39"/>
      <c r="F91" s="39"/>
    </row>
    <row r="92" spans="1:6" x14ac:dyDescent="0.25">
      <c r="A92" s="40"/>
      <c r="B92" s="41"/>
      <c r="C92" s="2" t="s">
        <v>36</v>
      </c>
      <c r="D92" s="39" t="s">
        <v>71</v>
      </c>
      <c r="E92" s="39"/>
      <c r="F92" s="39"/>
    </row>
    <row r="93" spans="1:6" x14ac:dyDescent="0.25">
      <c r="A93" s="40"/>
      <c r="B93" s="41"/>
      <c r="C93" s="2" t="s">
        <v>37</v>
      </c>
      <c r="D93" s="39" t="s">
        <v>38</v>
      </c>
      <c r="E93" s="39"/>
      <c r="F93" s="39"/>
    </row>
    <row r="94" spans="1:6" x14ac:dyDescent="0.25">
      <c r="A94" s="40"/>
      <c r="B94" s="41"/>
      <c r="C94" s="2" t="s">
        <v>39</v>
      </c>
      <c r="D94" s="39" t="s">
        <v>40</v>
      </c>
      <c r="E94" s="39"/>
      <c r="F94" s="39"/>
    </row>
    <row r="95" spans="1:6" x14ac:dyDescent="0.25">
      <c r="A95" s="40"/>
      <c r="B95" s="41"/>
      <c r="C95" s="2" t="s">
        <v>41</v>
      </c>
      <c r="D95" s="39" t="s">
        <v>42</v>
      </c>
      <c r="E95" s="39"/>
      <c r="F95" s="39"/>
    </row>
    <row r="96" spans="1:6" x14ac:dyDescent="0.25">
      <c r="A96" s="40"/>
      <c r="B96" s="41"/>
      <c r="C96" s="2" t="s">
        <v>43</v>
      </c>
      <c r="D96" s="39" t="s">
        <v>44</v>
      </c>
      <c r="E96" s="39"/>
      <c r="F96" s="39"/>
    </row>
    <row r="97" spans="1:6" x14ac:dyDescent="0.25">
      <c r="A97" s="40"/>
      <c r="B97" s="41"/>
      <c r="C97" s="2" t="s">
        <v>45</v>
      </c>
      <c r="D97" s="39" t="s">
        <v>46</v>
      </c>
      <c r="E97" s="39"/>
      <c r="F97" s="39"/>
    </row>
    <row r="98" spans="1:6" ht="30" x14ac:dyDescent="0.25">
      <c r="A98" s="40"/>
      <c r="B98" s="41"/>
      <c r="C98" s="2" t="s">
        <v>47</v>
      </c>
      <c r="D98" s="39" t="s">
        <v>48</v>
      </c>
      <c r="E98" s="39"/>
      <c r="F98" s="39"/>
    </row>
    <row r="99" spans="1:6" x14ac:dyDescent="0.25">
      <c r="A99" s="40"/>
      <c r="B99" s="41"/>
      <c r="C99" s="2" t="s">
        <v>49</v>
      </c>
      <c r="D99" s="39" t="s">
        <v>72</v>
      </c>
      <c r="E99" s="39"/>
      <c r="F99" s="39"/>
    </row>
    <row r="100" spans="1:6" x14ac:dyDescent="0.25">
      <c r="A100" s="40"/>
      <c r="B100" s="41"/>
      <c r="C100" s="2" t="s">
        <v>51</v>
      </c>
      <c r="D100" s="39" t="s">
        <v>52</v>
      </c>
      <c r="E100" s="39"/>
      <c r="F100" s="39"/>
    </row>
    <row r="101" spans="1:6" x14ac:dyDescent="0.25">
      <c r="A101" s="40"/>
      <c r="B101" s="41"/>
      <c r="C101" s="2" t="s">
        <v>53</v>
      </c>
      <c r="D101" s="39" t="s">
        <v>54</v>
      </c>
      <c r="E101" s="39"/>
      <c r="F101" s="39"/>
    </row>
    <row r="102" spans="1:6" x14ac:dyDescent="0.25">
      <c r="A102" s="40" t="s">
        <v>94</v>
      </c>
      <c r="B102" s="41" t="s">
        <v>95</v>
      </c>
      <c r="C102" s="2" t="s">
        <v>96</v>
      </c>
      <c r="D102" s="39" t="s">
        <v>97</v>
      </c>
      <c r="E102" s="39"/>
      <c r="F102" s="39"/>
    </row>
    <row r="103" spans="1:6" x14ac:dyDescent="0.25">
      <c r="A103" s="40"/>
      <c r="B103" s="41"/>
      <c r="C103" s="2" t="s">
        <v>98</v>
      </c>
      <c r="D103" s="39" t="s">
        <v>99</v>
      </c>
      <c r="E103" s="39"/>
      <c r="F103" s="39"/>
    </row>
    <row r="104" spans="1:6" x14ac:dyDescent="0.25">
      <c r="A104" s="40"/>
      <c r="B104" s="41"/>
      <c r="C104" s="2" t="s">
        <v>100</v>
      </c>
      <c r="D104" s="39" t="s">
        <v>101</v>
      </c>
      <c r="E104" s="39"/>
      <c r="F104" s="39"/>
    </row>
    <row r="105" spans="1:6" x14ac:dyDescent="0.25">
      <c r="A105" s="40"/>
      <c r="B105" s="41"/>
      <c r="C105" s="2" t="s">
        <v>102</v>
      </c>
      <c r="D105" s="39" t="s">
        <v>103</v>
      </c>
      <c r="E105" s="39"/>
      <c r="F105" s="39"/>
    </row>
    <row r="106" spans="1:6" x14ac:dyDescent="0.25">
      <c r="A106" s="40"/>
      <c r="B106" s="41"/>
      <c r="C106" s="2" t="s">
        <v>104</v>
      </c>
      <c r="D106" s="39" t="s">
        <v>105</v>
      </c>
      <c r="E106" s="39"/>
      <c r="F106" s="39"/>
    </row>
    <row r="107" spans="1:6" x14ac:dyDescent="0.25">
      <c r="A107" s="40"/>
      <c r="B107" s="41"/>
      <c r="C107" s="2" t="s">
        <v>106</v>
      </c>
      <c r="D107" s="39" t="s">
        <v>107</v>
      </c>
      <c r="E107" s="39"/>
      <c r="F107" s="39"/>
    </row>
    <row r="108" spans="1:6" x14ac:dyDescent="0.25">
      <c r="A108" s="40"/>
      <c r="B108" s="41"/>
      <c r="C108" s="2" t="s">
        <v>108</v>
      </c>
      <c r="D108" s="39" t="s">
        <v>107</v>
      </c>
      <c r="E108" s="39"/>
      <c r="F108" s="39"/>
    </row>
    <row r="109" spans="1:6" x14ac:dyDescent="0.25">
      <c r="A109" s="40"/>
      <c r="B109" s="41"/>
      <c r="C109" s="2" t="s">
        <v>37</v>
      </c>
      <c r="D109" s="39" t="s">
        <v>38</v>
      </c>
      <c r="E109" s="39"/>
      <c r="F109" s="39"/>
    </row>
    <row r="110" spans="1:6" x14ac:dyDescent="0.25">
      <c r="A110" s="40"/>
      <c r="B110" s="41"/>
      <c r="C110" s="2" t="s">
        <v>39</v>
      </c>
      <c r="D110" s="39" t="s">
        <v>40</v>
      </c>
      <c r="E110" s="39"/>
      <c r="F110" s="39"/>
    </row>
    <row r="111" spans="1:6" x14ac:dyDescent="0.25">
      <c r="A111" s="40"/>
      <c r="B111" s="41"/>
      <c r="C111" s="2" t="s">
        <v>41</v>
      </c>
      <c r="D111" s="39" t="s">
        <v>42</v>
      </c>
      <c r="E111" s="39"/>
      <c r="F111" s="39"/>
    </row>
    <row r="112" spans="1:6" x14ac:dyDescent="0.25">
      <c r="A112" s="40"/>
      <c r="B112" s="41"/>
      <c r="C112" s="2" t="s">
        <v>43</v>
      </c>
      <c r="D112" s="39" t="s">
        <v>44</v>
      </c>
      <c r="E112" s="39"/>
      <c r="F112" s="39"/>
    </row>
    <row r="113" spans="1:6" x14ac:dyDescent="0.25">
      <c r="A113" s="40"/>
      <c r="B113" s="41"/>
      <c r="C113" s="2" t="s">
        <v>109</v>
      </c>
      <c r="D113" s="39" t="s">
        <v>110</v>
      </c>
      <c r="E113" s="39"/>
      <c r="F113" s="39"/>
    </row>
    <row r="114" spans="1:6" x14ac:dyDescent="0.25">
      <c r="A114" s="40"/>
      <c r="B114" s="41"/>
      <c r="C114" s="2" t="s">
        <v>111</v>
      </c>
      <c r="D114" s="39" t="s">
        <v>112</v>
      </c>
      <c r="E114" s="39"/>
      <c r="F114" s="39"/>
    </row>
    <row r="115" spans="1:6" x14ac:dyDescent="0.25">
      <c r="A115" s="40"/>
      <c r="B115" s="41"/>
      <c r="C115" s="2" t="s">
        <v>113</v>
      </c>
      <c r="D115" s="39" t="s">
        <v>114</v>
      </c>
      <c r="E115" s="39"/>
      <c r="F115" s="39"/>
    </row>
    <row r="116" spans="1:6" ht="30" x14ac:dyDescent="0.25">
      <c r="A116" s="40" t="s">
        <v>115</v>
      </c>
      <c r="B116" s="41" t="s">
        <v>116</v>
      </c>
      <c r="C116" s="2" t="s">
        <v>117</v>
      </c>
      <c r="D116" s="39" t="s">
        <v>101</v>
      </c>
      <c r="E116" s="39"/>
      <c r="F116" s="39"/>
    </row>
    <row r="117" spans="1:6" ht="30" x14ac:dyDescent="0.25">
      <c r="A117" s="40"/>
      <c r="B117" s="41"/>
      <c r="C117" s="2" t="s">
        <v>118</v>
      </c>
      <c r="D117" s="39" t="s">
        <v>119</v>
      </c>
      <c r="E117" s="39"/>
      <c r="F117" s="39"/>
    </row>
    <row r="118" spans="1:6" ht="30" x14ac:dyDescent="0.25">
      <c r="A118" s="40"/>
      <c r="B118" s="41"/>
      <c r="C118" s="2" t="s">
        <v>120</v>
      </c>
      <c r="D118" s="39" t="s">
        <v>121</v>
      </c>
      <c r="E118" s="39"/>
      <c r="F118" s="39"/>
    </row>
    <row r="119" spans="1:6" x14ac:dyDescent="0.25">
      <c r="A119" s="40"/>
      <c r="B119" s="41"/>
      <c r="C119" s="2" t="s">
        <v>96</v>
      </c>
      <c r="D119" s="39" t="s">
        <v>122</v>
      </c>
      <c r="E119" s="39"/>
      <c r="F119" s="39"/>
    </row>
    <row r="120" spans="1:6" x14ac:dyDescent="0.25">
      <c r="A120" s="40"/>
      <c r="B120" s="41"/>
      <c r="C120" s="2" t="s">
        <v>98</v>
      </c>
      <c r="D120" s="39" t="s">
        <v>99</v>
      </c>
      <c r="E120" s="39"/>
      <c r="F120" s="39"/>
    </row>
    <row r="121" spans="1:6" x14ac:dyDescent="0.25">
      <c r="A121" s="40"/>
      <c r="B121" s="41"/>
      <c r="C121" s="2" t="s">
        <v>100</v>
      </c>
      <c r="D121" s="39" t="s">
        <v>101</v>
      </c>
      <c r="E121" s="39"/>
      <c r="F121" s="39"/>
    </row>
    <row r="122" spans="1:6" x14ac:dyDescent="0.25">
      <c r="A122" s="40"/>
      <c r="B122" s="41"/>
      <c r="C122" s="2" t="s">
        <v>102</v>
      </c>
      <c r="D122" s="39" t="s">
        <v>103</v>
      </c>
      <c r="E122" s="39"/>
      <c r="F122" s="39"/>
    </row>
    <row r="123" spans="1:6" x14ac:dyDescent="0.25">
      <c r="A123" s="40"/>
      <c r="B123" s="41"/>
      <c r="C123" s="2" t="s">
        <v>104</v>
      </c>
      <c r="D123" s="39" t="s">
        <v>105</v>
      </c>
      <c r="E123" s="39"/>
      <c r="F123" s="39"/>
    </row>
    <row r="124" spans="1:6" x14ac:dyDescent="0.25">
      <c r="A124" s="40"/>
      <c r="B124" s="41"/>
      <c r="C124" s="2" t="s">
        <v>106</v>
      </c>
      <c r="D124" s="39" t="s">
        <v>107</v>
      </c>
      <c r="E124" s="39"/>
      <c r="F124" s="39"/>
    </row>
    <row r="125" spans="1:6" x14ac:dyDescent="0.25">
      <c r="A125" s="40"/>
      <c r="B125" s="41"/>
      <c r="C125" s="2" t="s">
        <v>108</v>
      </c>
      <c r="D125" s="39" t="s">
        <v>107</v>
      </c>
      <c r="E125" s="39"/>
      <c r="F125" s="39"/>
    </row>
    <row r="126" spans="1:6" x14ac:dyDescent="0.25">
      <c r="A126" s="40"/>
      <c r="B126" s="41"/>
      <c r="C126" s="2" t="s">
        <v>37</v>
      </c>
      <c r="D126" s="39" t="s">
        <v>38</v>
      </c>
      <c r="E126" s="39"/>
      <c r="F126" s="39"/>
    </row>
    <row r="127" spans="1:6" x14ac:dyDescent="0.25">
      <c r="A127" s="40"/>
      <c r="B127" s="41"/>
      <c r="C127" s="2" t="s">
        <v>39</v>
      </c>
      <c r="D127" s="39" t="s">
        <v>40</v>
      </c>
      <c r="E127" s="39"/>
      <c r="F127" s="39"/>
    </row>
    <row r="128" spans="1:6" x14ac:dyDescent="0.25">
      <c r="A128" s="40"/>
      <c r="B128" s="41"/>
      <c r="C128" s="2" t="s">
        <v>41</v>
      </c>
      <c r="D128" s="39" t="s">
        <v>42</v>
      </c>
      <c r="E128" s="39"/>
      <c r="F128" s="39"/>
    </row>
    <row r="129" spans="1:6" x14ac:dyDescent="0.25">
      <c r="A129" s="40"/>
      <c r="B129" s="41"/>
      <c r="C129" s="2" t="s">
        <v>43</v>
      </c>
      <c r="D129" s="39" t="s">
        <v>44</v>
      </c>
      <c r="E129" s="39"/>
      <c r="F129" s="39"/>
    </row>
    <row r="130" spans="1:6" x14ac:dyDescent="0.25">
      <c r="A130" s="40"/>
      <c r="B130" s="41"/>
      <c r="C130" s="2" t="s">
        <v>109</v>
      </c>
      <c r="D130" s="39" t="s">
        <v>110</v>
      </c>
      <c r="E130" s="39"/>
      <c r="F130" s="39"/>
    </row>
    <row r="131" spans="1:6" x14ac:dyDescent="0.25">
      <c r="A131" s="40"/>
      <c r="B131" s="41"/>
      <c r="C131" s="2" t="s">
        <v>111</v>
      </c>
      <c r="D131" s="39" t="s">
        <v>112</v>
      </c>
      <c r="E131" s="39"/>
      <c r="F131" s="39"/>
    </row>
    <row r="132" spans="1:6" x14ac:dyDescent="0.25">
      <c r="A132" s="40"/>
      <c r="B132" s="41"/>
      <c r="C132" s="2" t="s">
        <v>113</v>
      </c>
      <c r="D132" s="39" t="s">
        <v>123</v>
      </c>
      <c r="E132" s="39"/>
      <c r="F132" s="39"/>
    </row>
    <row r="133" spans="1:6" x14ac:dyDescent="0.25">
      <c r="A133" s="40" t="s">
        <v>124</v>
      </c>
      <c r="B133" s="41" t="s">
        <v>125</v>
      </c>
      <c r="C133" s="2" t="s">
        <v>126</v>
      </c>
      <c r="D133" s="39" t="s">
        <v>127</v>
      </c>
      <c r="E133" s="39"/>
      <c r="F133" s="39"/>
    </row>
    <row r="134" spans="1:6" x14ac:dyDescent="0.25">
      <c r="A134" s="40"/>
      <c r="B134" s="41"/>
      <c r="C134" s="2" t="s">
        <v>128</v>
      </c>
      <c r="D134" s="39" t="s">
        <v>129</v>
      </c>
      <c r="E134" s="39"/>
      <c r="F134" s="39"/>
    </row>
    <row r="135" spans="1:6" x14ac:dyDescent="0.25">
      <c r="A135" s="40"/>
      <c r="B135" s="41"/>
      <c r="C135" s="2" t="s">
        <v>130</v>
      </c>
      <c r="D135" s="39" t="s">
        <v>130</v>
      </c>
      <c r="E135" s="39"/>
      <c r="F135" s="39"/>
    </row>
    <row r="136" spans="1:6" x14ac:dyDescent="0.25">
      <c r="A136" s="40"/>
      <c r="B136" s="41"/>
      <c r="C136" s="2" t="s">
        <v>131</v>
      </c>
      <c r="D136" s="39" t="s">
        <v>132</v>
      </c>
      <c r="E136" s="39"/>
      <c r="F136" s="39"/>
    </row>
    <row r="137" spans="1:6" x14ac:dyDescent="0.25">
      <c r="A137" s="40"/>
      <c r="B137" s="41"/>
      <c r="C137" s="2" t="s">
        <v>36</v>
      </c>
      <c r="D137" s="39" t="s">
        <v>71</v>
      </c>
      <c r="E137" s="39"/>
      <c r="F137" s="39"/>
    </row>
    <row r="138" spans="1:6" x14ac:dyDescent="0.25">
      <c r="A138" s="40"/>
      <c r="B138" s="41"/>
      <c r="C138" s="2" t="s">
        <v>37</v>
      </c>
      <c r="D138" s="39" t="s">
        <v>38</v>
      </c>
      <c r="E138" s="39"/>
      <c r="F138" s="39"/>
    </row>
    <row r="139" spans="1:6" x14ac:dyDescent="0.25">
      <c r="A139" s="40"/>
      <c r="B139" s="41"/>
      <c r="C139" s="2" t="s">
        <v>43</v>
      </c>
      <c r="D139" s="39" t="s">
        <v>44</v>
      </c>
      <c r="E139" s="39"/>
      <c r="F139" s="39"/>
    </row>
    <row r="140" spans="1:6" x14ac:dyDescent="0.25">
      <c r="A140" s="40"/>
      <c r="B140" s="41"/>
      <c r="C140" s="2" t="s">
        <v>133</v>
      </c>
      <c r="D140" s="39" t="s">
        <v>134</v>
      </c>
      <c r="E140" s="39"/>
      <c r="F140" s="39"/>
    </row>
    <row r="141" spans="1:6" x14ac:dyDescent="0.25">
      <c r="A141" s="40" t="s">
        <v>135</v>
      </c>
      <c r="B141" s="41" t="s">
        <v>136</v>
      </c>
      <c r="C141" s="2" t="s">
        <v>19</v>
      </c>
      <c r="D141" s="39" t="s">
        <v>137</v>
      </c>
      <c r="E141" s="39"/>
      <c r="F141" s="39"/>
    </row>
    <row r="142" spans="1:6" x14ac:dyDescent="0.25">
      <c r="A142" s="40"/>
      <c r="B142" s="41"/>
      <c r="C142" s="2" t="s">
        <v>21</v>
      </c>
      <c r="D142" s="39" t="s">
        <v>138</v>
      </c>
      <c r="E142" s="39"/>
      <c r="F142" s="39"/>
    </row>
    <row r="143" spans="1:6" x14ac:dyDescent="0.25">
      <c r="A143" s="40"/>
      <c r="B143" s="41"/>
      <c r="C143" s="2" t="s">
        <v>126</v>
      </c>
      <c r="D143" s="39" t="s">
        <v>127</v>
      </c>
      <c r="E143" s="39"/>
      <c r="F143" s="39"/>
    </row>
    <row r="144" spans="1:6" x14ac:dyDescent="0.25">
      <c r="A144" s="40"/>
      <c r="B144" s="41"/>
      <c r="C144" s="2" t="s">
        <v>128</v>
      </c>
      <c r="D144" s="39" t="s">
        <v>129</v>
      </c>
      <c r="E144" s="39"/>
      <c r="F144" s="39"/>
    </row>
    <row r="145" spans="1:6" x14ac:dyDescent="0.25">
      <c r="A145" s="40"/>
      <c r="B145" s="41"/>
      <c r="C145" s="2" t="s">
        <v>130</v>
      </c>
      <c r="D145" s="39" t="s">
        <v>130</v>
      </c>
      <c r="E145" s="39"/>
      <c r="F145" s="39"/>
    </row>
    <row r="146" spans="1:6" x14ac:dyDescent="0.25">
      <c r="A146" s="40"/>
      <c r="B146" s="41"/>
      <c r="C146" s="2" t="s">
        <v>131</v>
      </c>
      <c r="D146" s="39" t="s">
        <v>132</v>
      </c>
      <c r="E146" s="39"/>
      <c r="F146" s="39"/>
    </row>
    <row r="147" spans="1:6" x14ac:dyDescent="0.25">
      <c r="A147" s="40"/>
      <c r="B147" s="41"/>
      <c r="C147" s="2" t="s">
        <v>36</v>
      </c>
      <c r="D147" s="39" t="s">
        <v>71</v>
      </c>
      <c r="E147" s="39"/>
      <c r="F147" s="39"/>
    </row>
    <row r="148" spans="1:6" x14ac:dyDescent="0.25">
      <c r="A148" s="40"/>
      <c r="B148" s="41"/>
      <c r="C148" s="2" t="s">
        <v>37</v>
      </c>
      <c r="D148" s="39" t="s">
        <v>38</v>
      </c>
      <c r="E148" s="39"/>
      <c r="F148" s="39"/>
    </row>
    <row r="149" spans="1:6" x14ac:dyDescent="0.25">
      <c r="A149" s="40"/>
      <c r="B149" s="41"/>
      <c r="C149" s="2" t="s">
        <v>43</v>
      </c>
      <c r="D149" s="39" t="s">
        <v>44</v>
      </c>
      <c r="E149" s="39"/>
      <c r="F149" s="39"/>
    </row>
    <row r="150" spans="1:6" x14ac:dyDescent="0.25">
      <c r="A150" s="40"/>
      <c r="B150" s="41"/>
      <c r="C150" s="2" t="s">
        <v>133</v>
      </c>
      <c r="D150" s="39" t="s">
        <v>134</v>
      </c>
      <c r="E150" s="39"/>
      <c r="F150" s="39"/>
    </row>
  </sheetData>
  <mergeCells count="169">
    <mergeCell ref="D141:F141"/>
    <mergeCell ref="A141:A150"/>
    <mergeCell ref="B141:B150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33:F133"/>
    <mergeCell ref="A133:A140"/>
    <mergeCell ref="B133:B140"/>
    <mergeCell ref="D134:F134"/>
    <mergeCell ref="D135:F135"/>
    <mergeCell ref="D136:F136"/>
    <mergeCell ref="D137:F137"/>
    <mergeCell ref="D138:F138"/>
    <mergeCell ref="D139:F139"/>
    <mergeCell ref="D140:F140"/>
    <mergeCell ref="D116:F116"/>
    <mergeCell ref="A116:A132"/>
    <mergeCell ref="B116:B132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95:F95"/>
    <mergeCell ref="D96:F96"/>
    <mergeCell ref="D97:F97"/>
    <mergeCell ref="D98:F98"/>
    <mergeCell ref="D99:F99"/>
    <mergeCell ref="D100:F100"/>
    <mergeCell ref="D101:F101"/>
    <mergeCell ref="D102:F102"/>
    <mergeCell ref="A102:A115"/>
    <mergeCell ref="B102:B115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73:F73"/>
    <mergeCell ref="D74:F74"/>
    <mergeCell ref="D75:F75"/>
    <mergeCell ref="D76:F76"/>
    <mergeCell ref="D77:F77"/>
    <mergeCell ref="D78:F78"/>
    <mergeCell ref="D79:F79"/>
    <mergeCell ref="A79:A101"/>
    <mergeCell ref="B79:B101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51:F51"/>
    <mergeCell ref="D52:F52"/>
    <mergeCell ref="D53:F53"/>
    <mergeCell ref="D54:F54"/>
    <mergeCell ref="D55:F55"/>
    <mergeCell ref="D56:F56"/>
    <mergeCell ref="A56:A78"/>
    <mergeCell ref="B56:B78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29:F29"/>
    <mergeCell ref="D30:F30"/>
    <mergeCell ref="D31:F31"/>
    <mergeCell ref="D32:F32"/>
    <mergeCell ref="D33:F33"/>
    <mergeCell ref="D34:F34"/>
    <mergeCell ref="D35:F35"/>
    <mergeCell ref="A35:A55"/>
    <mergeCell ref="B35:B5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A8:B8"/>
    <mergeCell ref="C8:F8"/>
    <mergeCell ref="A9:B9"/>
    <mergeCell ref="C9:F9"/>
    <mergeCell ref="A11:F11"/>
    <mergeCell ref="D12:F12"/>
    <mergeCell ref="D13:F13"/>
    <mergeCell ref="A13:A34"/>
    <mergeCell ref="B13:B34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A1:F3"/>
    <mergeCell ref="A4:B4"/>
    <mergeCell ref="C4:F4"/>
    <mergeCell ref="A5:B5"/>
    <mergeCell ref="C5:F5"/>
    <mergeCell ref="A6:B6"/>
    <mergeCell ref="C6:F6"/>
    <mergeCell ref="A7:B7"/>
    <mergeCell ref="C7:F7"/>
  </mergeCells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sqref="A1:Q3"/>
    </sheetView>
  </sheetViews>
  <sheetFormatPr defaultRowHeight="15" x14ac:dyDescent="0.25"/>
  <cols>
    <col min="1" max="6" width="20" customWidth="1"/>
    <col min="7" max="7" width="16" customWidth="1"/>
    <col min="8" max="8" width="18" customWidth="1"/>
    <col min="9" max="16" width="16" customWidth="1"/>
    <col min="17" max="17" width="17" customWidth="1"/>
  </cols>
  <sheetData>
    <row r="1" spans="1:17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x14ac:dyDescent="0.25">
      <c r="A4" s="51" t="s">
        <v>864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x14ac:dyDescent="0.25">
      <c r="A5" s="52" t="s">
        <v>809</v>
      </c>
      <c r="B5" s="52"/>
      <c r="C5" s="52"/>
      <c r="D5" s="53" t="s">
        <v>810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x14ac:dyDescent="0.25">
      <c r="A6" s="54" t="s">
        <v>100</v>
      </c>
      <c r="B6" s="54" t="s">
        <v>865</v>
      </c>
      <c r="C6" s="54" t="s">
        <v>866</v>
      </c>
      <c r="D6" s="54" t="s">
        <v>96</v>
      </c>
      <c r="E6" s="54" t="s">
        <v>21</v>
      </c>
      <c r="F6" s="54" t="s">
        <v>100</v>
      </c>
      <c r="G6" s="54" t="s">
        <v>102</v>
      </c>
      <c r="H6" s="54" t="s">
        <v>104</v>
      </c>
      <c r="I6" s="54" t="s">
        <v>859</v>
      </c>
      <c r="J6" s="54" t="s">
        <v>860</v>
      </c>
      <c r="K6" s="54" t="s">
        <v>861</v>
      </c>
      <c r="L6" s="54"/>
      <c r="M6" s="54"/>
      <c r="N6" s="54"/>
      <c r="O6" s="54" t="s">
        <v>109</v>
      </c>
      <c r="P6" s="54" t="s">
        <v>862</v>
      </c>
      <c r="Q6" s="54" t="s">
        <v>863</v>
      </c>
    </row>
    <row r="7" spans="1:17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10" t="s">
        <v>207</v>
      </c>
      <c r="L7" s="10" t="s">
        <v>208</v>
      </c>
      <c r="M7" s="10" t="s">
        <v>209</v>
      </c>
      <c r="N7" s="10" t="s">
        <v>210</v>
      </c>
      <c r="O7" s="54"/>
      <c r="P7" s="54"/>
      <c r="Q7" s="54"/>
    </row>
  </sheetData>
  <mergeCells count="18">
    <mergeCell ref="A1:Q3"/>
    <mergeCell ref="A4:Q4"/>
    <mergeCell ref="A5:C5"/>
    <mergeCell ref="D5:Q5"/>
    <mergeCell ref="K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O6:O7"/>
    <mergeCell ref="P6:P7"/>
    <mergeCell ref="Q6:Q7"/>
  </mergeCell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H3"/>
    </sheetView>
  </sheetViews>
  <sheetFormatPr defaultRowHeight="15" x14ac:dyDescent="0.25"/>
  <cols>
    <col min="1" max="1" width="21.42578125" customWidth="1"/>
    <col min="2" max="3" width="20" customWidth="1"/>
    <col min="4" max="4" width="18" customWidth="1"/>
    <col min="5" max="5" width="21.28515625" customWidth="1"/>
    <col min="6" max="7" width="16" customWidth="1"/>
    <col min="8" max="8" width="13" customWidth="1"/>
  </cols>
  <sheetData>
    <row r="1" spans="1:8" x14ac:dyDescent="0.25">
      <c r="A1" s="33" t="s">
        <v>0</v>
      </c>
      <c r="B1" s="33"/>
      <c r="C1" s="33"/>
      <c r="D1" s="33"/>
      <c r="E1" s="33"/>
      <c r="F1" s="33"/>
      <c r="G1" s="33"/>
      <c r="H1" s="33"/>
    </row>
    <row r="2" spans="1:8" x14ac:dyDescent="0.25">
      <c r="A2" s="33"/>
      <c r="B2" s="33"/>
      <c r="C2" s="33"/>
      <c r="D2" s="33"/>
      <c r="E2" s="33"/>
      <c r="F2" s="33"/>
      <c r="G2" s="33"/>
      <c r="H2" s="33"/>
    </row>
    <row r="3" spans="1:8" x14ac:dyDescent="0.25">
      <c r="A3" s="33"/>
      <c r="B3" s="33"/>
      <c r="C3" s="33"/>
      <c r="D3" s="33"/>
      <c r="E3" s="33"/>
      <c r="F3" s="33"/>
      <c r="G3" s="33"/>
      <c r="H3" s="33"/>
    </row>
    <row r="4" spans="1:8" x14ac:dyDescent="0.25">
      <c r="A4" s="51" t="s">
        <v>125</v>
      </c>
      <c r="B4" s="51"/>
      <c r="C4" s="51"/>
      <c r="D4" s="51"/>
      <c r="E4" s="51"/>
      <c r="F4" s="51"/>
      <c r="G4" s="51"/>
      <c r="H4" s="51"/>
    </row>
    <row r="5" spans="1:8" x14ac:dyDescent="0.25">
      <c r="A5" s="54" t="s">
        <v>867</v>
      </c>
      <c r="B5" s="54" t="s">
        <v>128</v>
      </c>
      <c r="C5" s="54" t="s">
        <v>868</v>
      </c>
      <c r="D5" s="54"/>
      <c r="E5" s="54"/>
      <c r="F5" s="54" t="s">
        <v>869</v>
      </c>
      <c r="G5" s="54"/>
      <c r="H5" s="54" t="s">
        <v>133</v>
      </c>
    </row>
    <row r="6" spans="1:8" x14ac:dyDescent="0.25">
      <c r="A6" s="54"/>
      <c r="B6" s="54"/>
      <c r="C6" s="10" t="s">
        <v>870</v>
      </c>
      <c r="D6" s="10" t="s">
        <v>871</v>
      </c>
      <c r="E6" s="10" t="s">
        <v>872</v>
      </c>
      <c r="F6" s="10" t="s">
        <v>207</v>
      </c>
      <c r="G6" s="10" t="s">
        <v>210</v>
      </c>
      <c r="H6" s="54"/>
    </row>
  </sheetData>
  <mergeCells count="7">
    <mergeCell ref="A1:H3"/>
    <mergeCell ref="A4:H4"/>
    <mergeCell ref="C5:E5"/>
    <mergeCell ref="F5:G5"/>
    <mergeCell ref="A5:A6"/>
    <mergeCell ref="B5:B6"/>
    <mergeCell ref="H5:H6"/>
  </mergeCell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J3"/>
    </sheetView>
  </sheetViews>
  <sheetFormatPr defaultRowHeight="15" x14ac:dyDescent="0.25"/>
  <cols>
    <col min="1" max="2" width="20" customWidth="1"/>
    <col min="3" max="3" width="21.28515625" customWidth="1"/>
    <col min="4" max="4" width="12.140625" customWidth="1"/>
    <col min="5" max="5" width="14.5703125" customWidth="1"/>
    <col min="6" max="6" width="18" customWidth="1"/>
    <col min="7" max="7" width="21.28515625" customWidth="1"/>
    <col min="8" max="9" width="16" customWidth="1"/>
    <col min="10" max="10" width="13" customWidth="1"/>
  </cols>
  <sheetData>
    <row r="1" spans="1:10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x14ac:dyDescent="0.25">
      <c r="A4" s="51" t="s">
        <v>136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x14ac:dyDescent="0.25">
      <c r="A5" s="54" t="s">
        <v>20</v>
      </c>
      <c r="B5" s="54" t="s">
        <v>21</v>
      </c>
      <c r="C5" s="54" t="s">
        <v>867</v>
      </c>
      <c r="D5" s="54" t="s">
        <v>128</v>
      </c>
      <c r="E5" s="54" t="s">
        <v>868</v>
      </c>
      <c r="F5" s="54"/>
      <c r="G5" s="54"/>
      <c r="H5" s="54" t="s">
        <v>869</v>
      </c>
      <c r="I5" s="54"/>
      <c r="J5" s="54" t="s">
        <v>133</v>
      </c>
    </row>
    <row r="6" spans="1:10" x14ac:dyDescent="0.25">
      <c r="A6" s="54"/>
      <c r="B6" s="54"/>
      <c r="C6" s="54"/>
      <c r="D6" s="54"/>
      <c r="E6" s="10" t="s">
        <v>870</v>
      </c>
      <c r="F6" s="10" t="s">
        <v>871</v>
      </c>
      <c r="G6" s="10" t="s">
        <v>872</v>
      </c>
      <c r="H6" s="10" t="s">
        <v>207</v>
      </c>
      <c r="I6" s="10" t="s">
        <v>210</v>
      </c>
      <c r="J6" s="54"/>
    </row>
  </sheetData>
  <mergeCells count="9">
    <mergeCell ref="A1:J3"/>
    <mergeCell ref="A4:J4"/>
    <mergeCell ref="E5:G5"/>
    <mergeCell ref="H5:I5"/>
    <mergeCell ref="A5:A6"/>
    <mergeCell ref="B5:B6"/>
    <mergeCell ref="C5:C6"/>
    <mergeCell ref="D5:D6"/>
    <mergeCell ref="J5:J6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7" workbookViewId="0">
      <selection activeCell="D12" activeCellId="1" sqref="D10 D12"/>
    </sheetView>
  </sheetViews>
  <sheetFormatPr defaultRowHeight="15" x14ac:dyDescent="0.25"/>
  <cols>
    <col min="1" max="1" width="6.140625" customWidth="1"/>
    <col min="2" max="2" width="29" customWidth="1"/>
    <col min="3" max="3" width="6.5703125" customWidth="1"/>
    <col min="4" max="4" width="9.140625" bestFit="1" customWidth="1"/>
    <col min="5" max="9" width="8.42578125" customWidth="1"/>
    <col min="10" max="10" width="15.42578125" customWidth="1"/>
  </cols>
  <sheetData>
    <row r="1" spans="1:10" ht="15.75" x14ac:dyDescent="0.25">
      <c r="A1" s="42" t="s">
        <v>139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3" t="s">
        <v>140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4" t="s">
        <v>141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33.75" x14ac:dyDescent="0.25">
      <c r="A6" s="3" t="s">
        <v>142</v>
      </c>
      <c r="B6" s="3" t="s">
        <v>143</v>
      </c>
      <c r="C6" s="3" t="s">
        <v>144</v>
      </c>
      <c r="D6" s="3" t="s">
        <v>145</v>
      </c>
      <c r="E6" s="3" t="s">
        <v>146</v>
      </c>
      <c r="F6" s="3" t="s">
        <v>147</v>
      </c>
      <c r="G6" s="3" t="s">
        <v>148</v>
      </c>
      <c r="H6" s="45" t="s">
        <v>149</v>
      </c>
      <c r="I6" s="45"/>
      <c r="J6" s="45"/>
    </row>
    <row r="7" spans="1:10" x14ac:dyDescent="0.25">
      <c r="A7" s="46" t="s">
        <v>150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x14ac:dyDescent="0.25">
      <c r="A8" s="4" t="s">
        <v>151</v>
      </c>
      <c r="B8" s="47" t="s">
        <v>152</v>
      </c>
      <c r="C8" s="47"/>
      <c r="D8" s="47"/>
      <c r="E8" s="47"/>
      <c r="F8" s="47"/>
      <c r="G8" s="47"/>
      <c r="H8" s="47"/>
      <c r="I8" s="47"/>
      <c r="J8" s="47"/>
    </row>
    <row r="9" spans="1:10" ht="24.75" x14ac:dyDescent="0.25">
      <c r="A9" s="5" t="s">
        <v>153</v>
      </c>
      <c r="B9" s="6" t="s">
        <v>154</v>
      </c>
      <c r="C9" s="7" t="s">
        <v>155</v>
      </c>
      <c r="D9" s="8">
        <v>9443510.0800000001</v>
      </c>
      <c r="E9" s="8">
        <v>6432475.7199999997</v>
      </c>
      <c r="F9" s="8">
        <v>6432475.7199999997</v>
      </c>
      <c r="G9" s="8">
        <v>0</v>
      </c>
      <c r="H9" s="48" t="s">
        <v>156</v>
      </c>
      <c r="I9" s="48"/>
      <c r="J9" s="48"/>
    </row>
    <row r="10" spans="1:10" x14ac:dyDescent="0.25">
      <c r="A10" s="50" t="s">
        <v>157</v>
      </c>
      <c r="B10" s="9" t="s">
        <v>158</v>
      </c>
      <c r="C10" s="49" t="s">
        <v>159</v>
      </c>
      <c r="D10" s="8">
        <v>9443287.5500000007</v>
      </c>
      <c r="E10" s="8">
        <v>6431573.0199999996</v>
      </c>
      <c r="F10" s="8">
        <v>6431573.0199999996</v>
      </c>
      <c r="G10" s="8">
        <v>0</v>
      </c>
      <c r="H10" s="49" t="s">
        <v>159</v>
      </c>
      <c r="I10" s="49"/>
      <c r="J10" s="49"/>
    </row>
    <row r="11" spans="1:10" x14ac:dyDescent="0.25">
      <c r="A11" s="50"/>
      <c r="B11" s="9" t="s">
        <v>160</v>
      </c>
      <c r="C11" s="49"/>
      <c r="D11" s="8">
        <v>0</v>
      </c>
      <c r="E11" s="8">
        <v>902.7</v>
      </c>
      <c r="F11" s="8">
        <v>902.7</v>
      </c>
      <c r="G11" s="8">
        <v>0</v>
      </c>
      <c r="H11" s="49"/>
      <c r="I11" s="49"/>
      <c r="J11" s="49"/>
    </row>
    <row r="12" spans="1:10" x14ac:dyDescent="0.25">
      <c r="A12" s="50"/>
      <c r="B12" s="9" t="s">
        <v>161</v>
      </c>
      <c r="C12" s="49"/>
      <c r="D12" s="8">
        <v>222.53</v>
      </c>
      <c r="E12" s="8">
        <v>0</v>
      </c>
      <c r="F12" s="8">
        <v>0</v>
      </c>
      <c r="G12" s="8">
        <v>0</v>
      </c>
      <c r="H12" s="49"/>
      <c r="I12" s="49"/>
      <c r="J12" s="49"/>
    </row>
    <row r="13" spans="1:10" x14ac:dyDescent="0.25">
      <c r="A13" s="50"/>
      <c r="B13" s="9" t="s">
        <v>162</v>
      </c>
      <c r="C13" s="49"/>
      <c r="D13" s="8">
        <v>0</v>
      </c>
      <c r="E13" s="8">
        <v>0</v>
      </c>
      <c r="F13" s="8">
        <v>0</v>
      </c>
      <c r="G13" s="8">
        <v>0</v>
      </c>
      <c r="H13" s="49"/>
      <c r="I13" s="49"/>
      <c r="J13" s="49"/>
    </row>
    <row r="14" spans="1:10" x14ac:dyDescent="0.25">
      <c r="A14" s="5" t="s">
        <v>163</v>
      </c>
      <c r="B14" s="6" t="s">
        <v>164</v>
      </c>
      <c r="C14" s="7" t="s">
        <v>165</v>
      </c>
      <c r="D14" s="8">
        <v>0</v>
      </c>
      <c r="E14" s="8">
        <v>0</v>
      </c>
      <c r="F14" s="8">
        <v>0</v>
      </c>
      <c r="G14" s="8">
        <v>0</v>
      </c>
      <c r="H14" s="48" t="s">
        <v>166</v>
      </c>
      <c r="I14" s="48"/>
      <c r="J14" s="48"/>
    </row>
    <row r="15" spans="1:10" x14ac:dyDescent="0.25">
      <c r="A15" s="50" t="s">
        <v>157</v>
      </c>
      <c r="B15" s="9" t="s">
        <v>167</v>
      </c>
      <c r="C15" s="49" t="s">
        <v>159</v>
      </c>
      <c r="D15" s="8">
        <v>0</v>
      </c>
      <c r="E15" s="8">
        <v>0</v>
      </c>
      <c r="F15" s="8">
        <v>0</v>
      </c>
      <c r="G15" s="8">
        <v>0</v>
      </c>
      <c r="H15" s="49" t="s">
        <v>159</v>
      </c>
      <c r="I15" s="49"/>
      <c r="J15" s="49"/>
    </row>
    <row r="16" spans="1:10" x14ac:dyDescent="0.25">
      <c r="A16" s="50"/>
      <c r="B16" s="9" t="s">
        <v>168</v>
      </c>
      <c r="C16" s="49"/>
      <c r="D16" s="8">
        <v>0</v>
      </c>
      <c r="E16" s="8">
        <v>0</v>
      </c>
      <c r="F16" s="8">
        <v>0</v>
      </c>
      <c r="G16" s="8">
        <v>0</v>
      </c>
      <c r="H16" s="49"/>
      <c r="I16" s="49"/>
      <c r="J16" s="49"/>
    </row>
    <row r="17" spans="1:10" ht="24.75" x14ac:dyDescent="0.25">
      <c r="A17" s="5" t="s">
        <v>169</v>
      </c>
      <c r="B17" s="6" t="s">
        <v>170</v>
      </c>
      <c r="C17" s="7" t="s">
        <v>171</v>
      </c>
      <c r="D17" s="8">
        <v>46230.85</v>
      </c>
      <c r="E17" s="8">
        <v>8016.1</v>
      </c>
      <c r="F17" s="8">
        <v>8016.1</v>
      </c>
      <c r="G17" s="8">
        <v>0</v>
      </c>
      <c r="H17" s="48" t="s">
        <v>172</v>
      </c>
      <c r="I17" s="48"/>
      <c r="J17" s="48"/>
    </row>
    <row r="18" spans="1:10" x14ac:dyDescent="0.25">
      <c r="A18" s="50" t="s">
        <v>157</v>
      </c>
      <c r="B18" s="9" t="s">
        <v>158</v>
      </c>
      <c r="C18" s="49" t="s">
        <v>159</v>
      </c>
      <c r="D18" s="8">
        <v>46230.85</v>
      </c>
      <c r="E18" s="8">
        <v>7921.14</v>
      </c>
      <c r="F18" s="8">
        <v>7921.14</v>
      </c>
      <c r="G18" s="8">
        <v>0</v>
      </c>
      <c r="H18" s="49" t="s">
        <v>159</v>
      </c>
      <c r="I18" s="49"/>
      <c r="J18" s="49"/>
    </row>
    <row r="19" spans="1:10" x14ac:dyDescent="0.25">
      <c r="A19" s="50"/>
      <c r="B19" s="9" t="s">
        <v>160</v>
      </c>
      <c r="C19" s="49"/>
      <c r="D19" s="8">
        <v>0</v>
      </c>
      <c r="E19" s="8">
        <v>0</v>
      </c>
      <c r="F19" s="8">
        <v>0</v>
      </c>
      <c r="G19" s="8">
        <v>0</v>
      </c>
      <c r="H19" s="49"/>
      <c r="I19" s="49"/>
      <c r="J19" s="49"/>
    </row>
    <row r="20" spans="1:10" x14ac:dyDescent="0.25">
      <c r="A20" s="50"/>
      <c r="B20" s="9" t="s">
        <v>161</v>
      </c>
      <c r="C20" s="49"/>
      <c r="D20" s="8">
        <v>0</v>
      </c>
      <c r="E20" s="8">
        <v>94.96</v>
      </c>
      <c r="F20" s="8">
        <v>94.96</v>
      </c>
      <c r="G20" s="8">
        <v>0</v>
      </c>
      <c r="H20" s="49"/>
      <c r="I20" s="49"/>
      <c r="J20" s="49"/>
    </row>
    <row r="21" spans="1:10" x14ac:dyDescent="0.25">
      <c r="A21" s="50"/>
      <c r="B21" s="9" t="s">
        <v>162</v>
      </c>
      <c r="C21" s="49"/>
      <c r="D21" s="8">
        <v>0</v>
      </c>
      <c r="E21" s="8">
        <v>0</v>
      </c>
      <c r="F21" s="8">
        <v>0</v>
      </c>
      <c r="G21" s="8">
        <v>0</v>
      </c>
      <c r="H21" s="49"/>
      <c r="I21" s="49"/>
      <c r="J21" s="49"/>
    </row>
    <row r="22" spans="1:10" x14ac:dyDescent="0.25">
      <c r="A22" s="5" t="s">
        <v>173</v>
      </c>
      <c r="B22" s="6" t="s">
        <v>174</v>
      </c>
      <c r="C22" s="7" t="s">
        <v>175</v>
      </c>
      <c r="D22" s="8">
        <v>0</v>
      </c>
      <c r="E22" s="8">
        <v>0</v>
      </c>
      <c r="F22" s="8">
        <v>0</v>
      </c>
      <c r="G22" s="8">
        <v>0</v>
      </c>
      <c r="H22" s="48" t="s">
        <v>176</v>
      </c>
      <c r="I22" s="48"/>
      <c r="J22" s="48"/>
    </row>
    <row r="23" spans="1:10" ht="24.75" x14ac:dyDescent="0.25">
      <c r="A23" s="50" t="s">
        <v>157</v>
      </c>
      <c r="B23" s="9" t="s">
        <v>177</v>
      </c>
      <c r="C23" s="49" t="s">
        <v>159</v>
      </c>
      <c r="D23" s="8">
        <v>0</v>
      </c>
      <c r="E23" s="8">
        <v>0</v>
      </c>
      <c r="F23" s="8">
        <v>0</v>
      </c>
      <c r="G23" s="8">
        <v>0</v>
      </c>
      <c r="H23" s="49" t="s">
        <v>159</v>
      </c>
      <c r="I23" s="49"/>
      <c r="J23" s="49"/>
    </row>
    <row r="24" spans="1:10" x14ac:dyDescent="0.25">
      <c r="A24" s="50"/>
      <c r="B24" s="9" t="s">
        <v>178</v>
      </c>
      <c r="C24" s="49"/>
      <c r="D24" s="8">
        <v>0</v>
      </c>
      <c r="E24" s="8">
        <v>0</v>
      </c>
      <c r="F24" s="8">
        <v>0</v>
      </c>
      <c r="G24" s="8">
        <v>0</v>
      </c>
      <c r="H24" s="49"/>
      <c r="I24" s="49"/>
      <c r="J24" s="49"/>
    </row>
    <row r="25" spans="1:10" x14ac:dyDescent="0.25">
      <c r="A25" s="50"/>
      <c r="B25" s="9" t="s">
        <v>179</v>
      </c>
      <c r="C25" s="49"/>
      <c r="D25" s="8">
        <v>0</v>
      </c>
      <c r="E25" s="8">
        <v>0</v>
      </c>
      <c r="F25" s="8">
        <v>0</v>
      </c>
      <c r="G25" s="8">
        <v>0</v>
      </c>
      <c r="H25" s="49"/>
      <c r="I25" s="49"/>
      <c r="J25" s="49"/>
    </row>
    <row r="26" spans="1:10" x14ac:dyDescent="0.25">
      <c r="A26" s="50"/>
      <c r="B26" s="9" t="s">
        <v>180</v>
      </c>
      <c r="C26" s="49"/>
      <c r="D26" s="8">
        <v>0</v>
      </c>
      <c r="E26" s="8">
        <v>0</v>
      </c>
      <c r="F26" s="8">
        <v>0</v>
      </c>
      <c r="G26" s="8">
        <v>0</v>
      </c>
      <c r="H26" s="49"/>
      <c r="I26" s="49"/>
      <c r="J26" s="49"/>
    </row>
    <row r="27" spans="1:10" x14ac:dyDescent="0.25">
      <c r="A27" s="4" t="s">
        <v>181</v>
      </c>
      <c r="B27" s="47" t="s">
        <v>182</v>
      </c>
      <c r="C27" s="47"/>
      <c r="D27" s="47"/>
      <c r="E27" s="47"/>
      <c r="F27" s="47"/>
      <c r="G27" s="47"/>
      <c r="H27" s="47"/>
      <c r="I27" s="47"/>
      <c r="J27" s="47"/>
    </row>
    <row r="28" spans="1:10" x14ac:dyDescent="0.25">
      <c r="A28" s="5" t="s">
        <v>153</v>
      </c>
      <c r="B28" s="6" t="s">
        <v>183</v>
      </c>
      <c r="C28" s="7" t="s">
        <v>184</v>
      </c>
      <c r="D28" s="8">
        <v>58776.59</v>
      </c>
      <c r="E28" s="8">
        <v>4369.4799999999996</v>
      </c>
      <c r="F28" s="8">
        <v>4369.4799999999996</v>
      </c>
      <c r="G28" s="8">
        <v>0</v>
      </c>
      <c r="H28" s="48" t="s">
        <v>185</v>
      </c>
      <c r="I28" s="48"/>
      <c r="J28" s="48"/>
    </row>
    <row r="29" spans="1:10" x14ac:dyDescent="0.25">
      <c r="A29" s="50" t="s">
        <v>157</v>
      </c>
      <c r="B29" s="9" t="s">
        <v>186</v>
      </c>
      <c r="C29" s="49" t="s">
        <v>159</v>
      </c>
      <c r="D29" s="8">
        <v>58776.59</v>
      </c>
      <c r="E29" s="8">
        <v>4369.4799999999996</v>
      </c>
      <c r="F29" s="8">
        <v>4369.4799999999996</v>
      </c>
      <c r="G29" s="8">
        <v>0</v>
      </c>
      <c r="H29" s="49" t="s">
        <v>159</v>
      </c>
      <c r="I29" s="49"/>
      <c r="J29" s="49"/>
    </row>
    <row r="30" spans="1:10" x14ac:dyDescent="0.25">
      <c r="A30" s="50"/>
      <c r="B30" s="9" t="s">
        <v>187</v>
      </c>
      <c r="C30" s="49"/>
      <c r="D30" s="8">
        <v>0</v>
      </c>
      <c r="E30" s="8">
        <v>0</v>
      </c>
      <c r="F30" s="8">
        <v>0</v>
      </c>
      <c r="G30" s="8">
        <v>0</v>
      </c>
      <c r="H30" s="49"/>
      <c r="I30" s="49"/>
      <c r="J30" s="49"/>
    </row>
    <row r="31" spans="1:10" x14ac:dyDescent="0.25">
      <c r="A31" s="50"/>
      <c r="B31" s="9" t="s">
        <v>188</v>
      </c>
      <c r="C31" s="49"/>
      <c r="D31" s="8">
        <v>0</v>
      </c>
      <c r="E31" s="8">
        <v>0</v>
      </c>
      <c r="F31" s="8">
        <v>0</v>
      </c>
      <c r="G31" s="8">
        <v>0</v>
      </c>
      <c r="H31" s="49"/>
      <c r="I31" s="49"/>
      <c r="J31" s="49"/>
    </row>
    <row r="32" spans="1:10" ht="24.75" x14ac:dyDescent="0.25">
      <c r="A32" s="50"/>
      <c r="B32" s="9" t="s">
        <v>189</v>
      </c>
      <c r="C32" s="49"/>
      <c r="D32" s="8">
        <v>0</v>
      </c>
      <c r="E32" s="8">
        <v>0</v>
      </c>
      <c r="F32" s="8">
        <v>0</v>
      </c>
      <c r="G32" s="8">
        <v>0</v>
      </c>
      <c r="H32" s="49"/>
      <c r="I32" s="49"/>
      <c r="J32" s="49"/>
    </row>
    <row r="33" spans="1:10" x14ac:dyDescent="0.25">
      <c r="A33" s="50"/>
      <c r="B33" s="9" t="s">
        <v>190</v>
      </c>
      <c r="C33" s="49"/>
      <c r="D33" s="8">
        <v>0</v>
      </c>
      <c r="E33" s="8">
        <v>0</v>
      </c>
      <c r="F33" s="8">
        <v>0</v>
      </c>
      <c r="G33" s="8">
        <v>0</v>
      </c>
      <c r="H33" s="49"/>
      <c r="I33" s="49"/>
      <c r="J33" s="49"/>
    </row>
    <row r="34" spans="1:10" x14ac:dyDescent="0.25">
      <c r="A34" s="50"/>
      <c r="B34" s="9" t="s">
        <v>191</v>
      </c>
      <c r="C34" s="49"/>
      <c r="D34" s="8">
        <v>0</v>
      </c>
      <c r="E34" s="8">
        <v>0</v>
      </c>
      <c r="F34" s="8">
        <v>0</v>
      </c>
      <c r="G34" s="8">
        <v>0</v>
      </c>
      <c r="H34" s="49"/>
      <c r="I34" s="49"/>
      <c r="J34" s="49"/>
    </row>
  </sheetData>
  <mergeCells count="27">
    <mergeCell ref="B27:J27"/>
    <mergeCell ref="H28:J28"/>
    <mergeCell ref="H29:J34"/>
    <mergeCell ref="A29:A34"/>
    <mergeCell ref="C29:C34"/>
    <mergeCell ref="H18:J21"/>
    <mergeCell ref="A18:A21"/>
    <mergeCell ref="C18:C21"/>
    <mergeCell ref="H22:J22"/>
    <mergeCell ref="H23:J26"/>
    <mergeCell ref="A23:A26"/>
    <mergeCell ref="C23:C26"/>
    <mergeCell ref="H14:J14"/>
    <mergeCell ref="H15:J16"/>
    <mergeCell ref="A15:A16"/>
    <mergeCell ref="C15:C16"/>
    <mergeCell ref="H17:J17"/>
    <mergeCell ref="B8:J8"/>
    <mergeCell ref="H9:J9"/>
    <mergeCell ref="H10:J13"/>
    <mergeCell ref="A10:A13"/>
    <mergeCell ref="C10:C13"/>
    <mergeCell ref="A1:J1"/>
    <mergeCell ref="A2:J4"/>
    <mergeCell ref="A5:J5"/>
    <mergeCell ref="H6:J6"/>
    <mergeCell ref="A7:J7"/>
  </mergeCell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sqref="A1:J1"/>
    </sheetView>
  </sheetViews>
  <sheetFormatPr defaultRowHeight="15" x14ac:dyDescent="0.25"/>
  <cols>
    <col min="1" max="1" width="6.140625" customWidth="1"/>
    <col min="2" max="2" width="29" customWidth="1"/>
    <col min="3" max="3" width="6.5703125" customWidth="1"/>
    <col min="4" max="9" width="8.42578125" customWidth="1"/>
    <col min="10" max="10" width="15.42578125" customWidth="1"/>
  </cols>
  <sheetData>
    <row r="1" spans="1:10" ht="15.75" x14ac:dyDescent="0.25">
      <c r="A1" s="42" t="s">
        <v>139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3" t="s">
        <v>140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4" t="s">
        <v>192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33.75" x14ac:dyDescent="0.25">
      <c r="A6" s="3" t="s">
        <v>142</v>
      </c>
      <c r="B6" s="3" t="s">
        <v>143</v>
      </c>
      <c r="C6" s="3" t="s">
        <v>144</v>
      </c>
      <c r="D6" s="3" t="s">
        <v>145</v>
      </c>
      <c r="E6" s="3" t="s">
        <v>146</v>
      </c>
      <c r="F6" s="3" t="s">
        <v>147</v>
      </c>
      <c r="G6" s="3" t="s">
        <v>148</v>
      </c>
      <c r="H6" s="45" t="s">
        <v>149</v>
      </c>
      <c r="I6" s="45"/>
      <c r="J6" s="45"/>
    </row>
    <row r="7" spans="1:10" x14ac:dyDescent="0.25">
      <c r="A7" s="46" t="s">
        <v>193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x14ac:dyDescent="0.25">
      <c r="A8" s="4" t="s">
        <v>151</v>
      </c>
      <c r="B8" s="47" t="s">
        <v>194</v>
      </c>
      <c r="C8" s="47"/>
      <c r="D8" s="47"/>
      <c r="E8" s="47"/>
      <c r="F8" s="47"/>
      <c r="G8" s="47"/>
      <c r="H8" s="47"/>
      <c r="I8" s="47"/>
      <c r="J8" s="47"/>
    </row>
    <row r="9" spans="1:10" ht="24.75" x14ac:dyDescent="0.25">
      <c r="A9" s="5" t="s">
        <v>153</v>
      </c>
      <c r="B9" s="6" t="s">
        <v>154</v>
      </c>
      <c r="C9" s="7" t="s">
        <v>195</v>
      </c>
      <c r="D9" s="8">
        <v>0</v>
      </c>
      <c r="E9" s="8">
        <v>0</v>
      </c>
      <c r="F9" s="8">
        <v>0</v>
      </c>
      <c r="G9" s="8">
        <v>0</v>
      </c>
      <c r="H9" s="48" t="s">
        <v>196</v>
      </c>
      <c r="I9" s="48"/>
      <c r="J9" s="48"/>
    </row>
    <row r="10" spans="1:10" x14ac:dyDescent="0.25">
      <c r="A10" s="50" t="s">
        <v>157</v>
      </c>
      <c r="B10" s="9" t="s">
        <v>158</v>
      </c>
      <c r="C10" s="9" t="s">
        <v>159</v>
      </c>
      <c r="D10" s="8">
        <v>0</v>
      </c>
      <c r="E10" s="8">
        <v>0</v>
      </c>
      <c r="F10" s="8">
        <v>0</v>
      </c>
      <c r="G10" s="8">
        <v>0</v>
      </c>
      <c r="H10" s="49" t="s">
        <v>159</v>
      </c>
      <c r="I10" s="49"/>
      <c r="J10" s="49"/>
    </row>
    <row r="11" spans="1:10" x14ac:dyDescent="0.25">
      <c r="A11" s="50"/>
      <c r="B11" s="9" t="s">
        <v>160</v>
      </c>
      <c r="C11" s="9" t="s">
        <v>159</v>
      </c>
      <c r="D11" s="8">
        <v>0</v>
      </c>
      <c r="E11" s="8">
        <v>0</v>
      </c>
      <c r="F11" s="8">
        <v>0</v>
      </c>
      <c r="G11" s="8">
        <v>0</v>
      </c>
      <c r="H11" s="49"/>
      <c r="I11" s="49"/>
      <c r="J11" s="49"/>
    </row>
    <row r="12" spans="1:10" x14ac:dyDescent="0.25">
      <c r="A12" s="50"/>
      <c r="B12" s="9" t="s">
        <v>161</v>
      </c>
      <c r="C12" s="9" t="s">
        <v>159</v>
      </c>
      <c r="D12" s="8">
        <v>0</v>
      </c>
      <c r="E12" s="8">
        <v>0</v>
      </c>
      <c r="F12" s="8">
        <v>0</v>
      </c>
      <c r="G12" s="8">
        <v>0</v>
      </c>
      <c r="H12" s="49"/>
      <c r="I12" s="49"/>
      <c r="J12" s="49"/>
    </row>
    <row r="13" spans="1:10" x14ac:dyDescent="0.25">
      <c r="A13" s="50"/>
      <c r="B13" s="9" t="s">
        <v>162</v>
      </c>
      <c r="C13" s="9" t="s">
        <v>159</v>
      </c>
      <c r="D13" s="8">
        <v>0</v>
      </c>
      <c r="E13" s="8">
        <v>0</v>
      </c>
      <c r="F13" s="8">
        <v>0</v>
      </c>
      <c r="G13" s="8">
        <v>0</v>
      </c>
      <c r="H13" s="49"/>
      <c r="I13" s="49"/>
      <c r="J13" s="49"/>
    </row>
    <row r="14" spans="1:10" x14ac:dyDescent="0.25">
      <c r="A14" s="5" t="s">
        <v>163</v>
      </c>
      <c r="B14" s="6" t="s">
        <v>164</v>
      </c>
      <c r="C14" s="7" t="s">
        <v>195</v>
      </c>
      <c r="D14" s="8">
        <v>0</v>
      </c>
      <c r="E14" s="8">
        <v>0</v>
      </c>
      <c r="F14" s="8">
        <v>0</v>
      </c>
      <c r="G14" s="8">
        <v>0</v>
      </c>
      <c r="H14" s="48" t="s">
        <v>196</v>
      </c>
      <c r="I14" s="48"/>
      <c r="J14" s="48"/>
    </row>
    <row r="15" spans="1:10" x14ac:dyDescent="0.25">
      <c r="A15" s="50" t="s">
        <v>157</v>
      </c>
      <c r="B15" s="9" t="s">
        <v>167</v>
      </c>
      <c r="C15" s="9" t="s">
        <v>159</v>
      </c>
      <c r="D15" s="8">
        <v>0</v>
      </c>
      <c r="E15" s="8">
        <v>0</v>
      </c>
      <c r="F15" s="8">
        <v>0</v>
      </c>
      <c r="G15" s="8">
        <v>0</v>
      </c>
      <c r="H15" s="49" t="s">
        <v>159</v>
      </c>
      <c r="I15" s="49"/>
      <c r="J15" s="49"/>
    </row>
    <row r="16" spans="1:10" x14ac:dyDescent="0.25">
      <c r="A16" s="50"/>
      <c r="B16" s="9" t="s">
        <v>168</v>
      </c>
      <c r="C16" s="9" t="s">
        <v>159</v>
      </c>
      <c r="D16" s="8">
        <v>0</v>
      </c>
      <c r="E16" s="8">
        <v>0</v>
      </c>
      <c r="F16" s="8">
        <v>0</v>
      </c>
      <c r="G16" s="8">
        <v>0</v>
      </c>
      <c r="H16" s="49"/>
      <c r="I16" s="49"/>
      <c r="J16" s="49"/>
    </row>
    <row r="17" spans="1:10" ht="24.75" x14ac:dyDescent="0.25">
      <c r="A17" s="5" t="s">
        <v>169</v>
      </c>
      <c r="B17" s="6" t="s">
        <v>170</v>
      </c>
      <c r="C17" s="7" t="s">
        <v>197</v>
      </c>
      <c r="D17" s="8">
        <v>0</v>
      </c>
      <c r="E17" s="8">
        <v>0</v>
      </c>
      <c r="F17" s="8">
        <v>0</v>
      </c>
      <c r="G17" s="8">
        <v>0</v>
      </c>
      <c r="H17" s="48" t="s">
        <v>198</v>
      </c>
      <c r="I17" s="48"/>
      <c r="J17" s="48"/>
    </row>
    <row r="18" spans="1:10" x14ac:dyDescent="0.25">
      <c r="A18" s="50" t="s">
        <v>157</v>
      </c>
      <c r="B18" s="9" t="s">
        <v>158</v>
      </c>
      <c r="C18" s="9" t="s">
        <v>159</v>
      </c>
      <c r="D18" s="8">
        <v>0</v>
      </c>
      <c r="E18" s="8">
        <v>0</v>
      </c>
      <c r="F18" s="8">
        <v>0</v>
      </c>
      <c r="G18" s="8">
        <v>0</v>
      </c>
      <c r="H18" s="49" t="s">
        <v>159</v>
      </c>
      <c r="I18" s="49"/>
      <c r="J18" s="49"/>
    </row>
    <row r="19" spans="1:10" x14ac:dyDescent="0.25">
      <c r="A19" s="50"/>
      <c r="B19" s="9" t="s">
        <v>160</v>
      </c>
      <c r="C19" s="9" t="s">
        <v>159</v>
      </c>
      <c r="D19" s="8">
        <v>0</v>
      </c>
      <c r="E19" s="8">
        <v>0</v>
      </c>
      <c r="F19" s="8">
        <v>0</v>
      </c>
      <c r="G19" s="8">
        <v>0</v>
      </c>
      <c r="H19" s="49"/>
      <c r="I19" s="49"/>
      <c r="J19" s="49"/>
    </row>
    <row r="20" spans="1:10" x14ac:dyDescent="0.25">
      <c r="A20" s="50"/>
      <c r="B20" s="9" t="s">
        <v>161</v>
      </c>
      <c r="C20" s="9" t="s">
        <v>159</v>
      </c>
      <c r="D20" s="8">
        <v>0</v>
      </c>
      <c r="E20" s="8">
        <v>0</v>
      </c>
      <c r="F20" s="8">
        <v>0</v>
      </c>
      <c r="G20" s="8">
        <v>0</v>
      </c>
      <c r="H20" s="49"/>
      <c r="I20" s="49"/>
      <c r="J20" s="49"/>
    </row>
    <row r="21" spans="1:10" x14ac:dyDescent="0.25">
      <c r="A21" s="50"/>
      <c r="B21" s="9" t="s">
        <v>162</v>
      </c>
      <c r="C21" s="9" t="s">
        <v>159</v>
      </c>
      <c r="D21" s="8">
        <v>0</v>
      </c>
      <c r="E21" s="8">
        <v>0</v>
      </c>
      <c r="F21" s="8">
        <v>0</v>
      </c>
      <c r="G21" s="8">
        <v>0</v>
      </c>
      <c r="H21" s="49"/>
      <c r="I21" s="49"/>
      <c r="J21" s="49"/>
    </row>
    <row r="22" spans="1:10" x14ac:dyDescent="0.25">
      <c r="A22" s="4" t="s">
        <v>181</v>
      </c>
      <c r="B22" s="47" t="s">
        <v>199</v>
      </c>
      <c r="C22" s="47"/>
      <c r="D22" s="47"/>
      <c r="E22" s="47"/>
      <c r="F22" s="47"/>
      <c r="G22" s="47"/>
      <c r="H22" s="47"/>
      <c r="I22" s="47"/>
      <c r="J22" s="47"/>
    </row>
    <row r="23" spans="1:10" x14ac:dyDescent="0.25">
      <c r="A23" s="5" t="s">
        <v>153</v>
      </c>
      <c r="B23" s="6" t="s">
        <v>183</v>
      </c>
      <c r="C23" s="7" t="s">
        <v>184</v>
      </c>
      <c r="D23" s="8">
        <v>0</v>
      </c>
      <c r="E23" s="8">
        <v>0</v>
      </c>
      <c r="F23" s="8">
        <v>0</v>
      </c>
      <c r="G23" s="8">
        <v>0</v>
      </c>
      <c r="H23" s="48" t="s">
        <v>200</v>
      </c>
      <c r="I23" s="48"/>
      <c r="J23" s="48"/>
    </row>
    <row r="24" spans="1:10" x14ac:dyDescent="0.25">
      <c r="A24" s="50" t="s">
        <v>157</v>
      </c>
      <c r="B24" s="9" t="s">
        <v>186</v>
      </c>
      <c r="C24" s="9" t="s">
        <v>159</v>
      </c>
      <c r="D24" s="8">
        <v>0</v>
      </c>
      <c r="E24" s="8">
        <v>0</v>
      </c>
      <c r="F24" s="8">
        <v>0</v>
      </c>
      <c r="G24" s="8">
        <v>0</v>
      </c>
      <c r="H24" s="49" t="s">
        <v>159</v>
      </c>
      <c r="I24" s="49"/>
      <c r="J24" s="49"/>
    </row>
    <row r="25" spans="1:10" x14ac:dyDescent="0.25">
      <c r="A25" s="50"/>
      <c r="B25" s="9" t="s">
        <v>187</v>
      </c>
      <c r="C25" s="9" t="s">
        <v>159</v>
      </c>
      <c r="D25" s="8">
        <v>0</v>
      </c>
      <c r="E25" s="8">
        <v>0</v>
      </c>
      <c r="F25" s="8">
        <v>0</v>
      </c>
      <c r="G25" s="8">
        <v>0</v>
      </c>
      <c r="H25" s="49"/>
      <c r="I25" s="49"/>
      <c r="J25" s="49"/>
    </row>
    <row r="26" spans="1:10" x14ac:dyDescent="0.25">
      <c r="A26" s="50"/>
      <c r="B26" s="9" t="s">
        <v>188</v>
      </c>
      <c r="C26" s="9" t="s">
        <v>159</v>
      </c>
      <c r="D26" s="8">
        <v>0</v>
      </c>
      <c r="E26" s="8">
        <v>0</v>
      </c>
      <c r="F26" s="8">
        <v>0</v>
      </c>
      <c r="G26" s="8">
        <v>0</v>
      </c>
      <c r="H26" s="49"/>
      <c r="I26" s="49"/>
      <c r="J26" s="49"/>
    </row>
    <row r="27" spans="1:10" ht="24.75" x14ac:dyDescent="0.25">
      <c r="A27" s="50"/>
      <c r="B27" s="9" t="s">
        <v>189</v>
      </c>
      <c r="C27" s="9" t="s">
        <v>159</v>
      </c>
      <c r="D27" s="8">
        <v>0</v>
      </c>
      <c r="E27" s="8">
        <v>0</v>
      </c>
      <c r="F27" s="8">
        <v>0</v>
      </c>
      <c r="G27" s="8">
        <v>0</v>
      </c>
      <c r="H27" s="49"/>
      <c r="I27" s="49"/>
      <c r="J27" s="49"/>
    </row>
    <row r="28" spans="1:10" x14ac:dyDescent="0.25">
      <c r="A28" s="50"/>
      <c r="B28" s="9" t="s">
        <v>190</v>
      </c>
      <c r="C28" s="9" t="s">
        <v>159</v>
      </c>
      <c r="D28" s="8">
        <v>0</v>
      </c>
      <c r="E28" s="8">
        <v>0</v>
      </c>
      <c r="F28" s="8">
        <v>0</v>
      </c>
      <c r="G28" s="8">
        <v>0</v>
      </c>
      <c r="H28" s="49"/>
      <c r="I28" s="49"/>
      <c r="J28" s="49"/>
    </row>
    <row r="29" spans="1:10" x14ac:dyDescent="0.25">
      <c r="A29" s="50"/>
      <c r="B29" s="9" t="s">
        <v>191</v>
      </c>
      <c r="C29" s="9" t="s">
        <v>159</v>
      </c>
      <c r="D29" s="8">
        <v>0</v>
      </c>
      <c r="E29" s="8">
        <v>0</v>
      </c>
      <c r="F29" s="8">
        <v>0</v>
      </c>
      <c r="G29" s="8">
        <v>0</v>
      </c>
      <c r="H29" s="49"/>
      <c r="I29" s="49"/>
      <c r="J29" s="49"/>
    </row>
  </sheetData>
  <mergeCells count="19">
    <mergeCell ref="B22:J22"/>
    <mergeCell ref="H23:J23"/>
    <mergeCell ref="H24:J29"/>
    <mergeCell ref="A24:A29"/>
    <mergeCell ref="H15:J16"/>
    <mergeCell ref="A15:A16"/>
    <mergeCell ref="H17:J17"/>
    <mergeCell ref="H18:J21"/>
    <mergeCell ref="A18:A21"/>
    <mergeCell ref="B8:J8"/>
    <mergeCell ref="H9:J9"/>
    <mergeCell ref="H10:J13"/>
    <mergeCell ref="A10:A13"/>
    <mergeCell ref="H14:J14"/>
    <mergeCell ref="A1:J1"/>
    <mergeCell ref="A2:J4"/>
    <mergeCell ref="A5:J5"/>
    <mergeCell ref="H6:J6"/>
    <mergeCell ref="A7:J7"/>
  </mergeCell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6"/>
  <sheetViews>
    <sheetView workbookViewId="0">
      <pane ySplit="12" topLeftCell="A16" activePane="bottomLeft" state="frozen"/>
      <selection pane="bottomLeft" activeCell="E10" sqref="E10"/>
    </sheetView>
  </sheetViews>
  <sheetFormatPr defaultRowHeight="15" x14ac:dyDescent="0.25"/>
  <cols>
    <col min="1" max="1" width="17.140625" customWidth="1"/>
    <col min="2" max="2" width="22.140625" customWidth="1"/>
    <col min="3" max="3" width="18.42578125" bestFit="1" customWidth="1"/>
    <col min="4" max="4" width="15.42578125" bestFit="1" customWidth="1"/>
    <col min="5" max="5" width="15.140625" bestFit="1" customWidth="1"/>
    <col min="6" max="6" width="15" bestFit="1" customWidth="1"/>
    <col min="7" max="7" width="12.42578125" bestFit="1" customWidth="1"/>
    <col min="8" max="8" width="13.5703125" bestFit="1" customWidth="1"/>
    <col min="9" max="9" width="6.28515625" customWidth="1"/>
    <col min="10" max="10" width="9.140625" hidden="1" customWidth="1"/>
  </cols>
  <sheetData>
    <row r="1" spans="1:11" x14ac:dyDescent="0.25">
      <c r="F1" s="20">
        <f>+F2+F11</f>
        <v>9384733.4900000021</v>
      </c>
      <c r="G1" s="20">
        <f>+G2+G11</f>
        <v>6428106.2399999993</v>
      </c>
      <c r="H1" s="20">
        <f>+H2+H11</f>
        <v>6428106.2399999993</v>
      </c>
    </row>
    <row r="2" spans="1:11" x14ac:dyDescent="0.25">
      <c r="A2" t="s">
        <v>873</v>
      </c>
      <c r="E2" s="20"/>
      <c r="F2" s="21">
        <f>SUM(F4:F10)</f>
        <v>359518.55000000005</v>
      </c>
      <c r="G2" s="21">
        <f>SUM(G4:G10)</f>
        <v>1401</v>
      </c>
      <c r="H2" s="21">
        <f>SUM(H4:H10)</f>
        <v>1401</v>
      </c>
    </row>
    <row r="3" spans="1:11" ht="33" customHeight="1" x14ac:dyDescent="0.25">
      <c r="A3" s="18" t="s">
        <v>20</v>
      </c>
      <c r="B3" s="18" t="s">
        <v>21</v>
      </c>
      <c r="C3" s="18" t="s">
        <v>23</v>
      </c>
      <c r="D3" s="18" t="s">
        <v>205</v>
      </c>
      <c r="E3" s="18" t="s">
        <v>202</v>
      </c>
      <c r="F3" s="10" t="s">
        <v>207</v>
      </c>
      <c r="G3" s="10" t="s">
        <v>208</v>
      </c>
      <c r="H3" s="10" t="s">
        <v>209</v>
      </c>
      <c r="I3" s="18" t="s">
        <v>45</v>
      </c>
      <c r="K3" s="23" t="s">
        <v>880</v>
      </c>
    </row>
    <row r="4" spans="1:11" ht="15.75" x14ac:dyDescent="0.25">
      <c r="A4" s="16" t="s">
        <v>674</v>
      </c>
      <c r="B4" s="16" t="s">
        <v>675</v>
      </c>
      <c r="C4" s="16" t="s">
        <v>811</v>
      </c>
      <c r="D4" s="16" t="s">
        <v>812</v>
      </c>
      <c r="E4" s="17">
        <v>1236.25</v>
      </c>
      <c r="F4" s="17">
        <v>222.53</v>
      </c>
      <c r="G4" s="17">
        <v>0</v>
      </c>
      <c r="H4" s="17">
        <v>0</v>
      </c>
      <c r="I4" s="16" t="s">
        <v>218</v>
      </c>
      <c r="K4" t="s">
        <v>879</v>
      </c>
    </row>
    <row r="5" spans="1:11" x14ac:dyDescent="0.25">
      <c r="A5" s="11" t="s">
        <v>388</v>
      </c>
      <c r="B5" s="11" t="s">
        <v>389</v>
      </c>
      <c r="C5" s="11" t="s">
        <v>390</v>
      </c>
      <c r="D5" s="11" t="s">
        <v>391</v>
      </c>
      <c r="E5" s="12">
        <v>12500</v>
      </c>
      <c r="F5" s="12">
        <v>0</v>
      </c>
      <c r="G5" s="12">
        <v>1125</v>
      </c>
      <c r="H5" s="12">
        <v>1125</v>
      </c>
      <c r="I5" s="11" t="s">
        <v>392</v>
      </c>
      <c r="K5" t="s">
        <v>879</v>
      </c>
    </row>
    <row r="6" spans="1:11" x14ac:dyDescent="0.25">
      <c r="A6" s="11" t="s">
        <v>550</v>
      </c>
      <c r="B6" s="11" t="s">
        <v>551</v>
      </c>
      <c r="C6" s="11" t="s">
        <v>552</v>
      </c>
      <c r="D6" s="11" t="s">
        <v>553</v>
      </c>
      <c r="E6" s="12">
        <v>4600</v>
      </c>
      <c r="F6" s="12">
        <v>0</v>
      </c>
      <c r="G6" s="12">
        <v>276</v>
      </c>
      <c r="H6" s="12">
        <v>276</v>
      </c>
      <c r="I6" s="11" t="s">
        <v>554</v>
      </c>
      <c r="K6" t="s">
        <v>879</v>
      </c>
    </row>
    <row r="7" spans="1:11" x14ac:dyDescent="0.25">
      <c r="A7" s="11" t="s">
        <v>399</v>
      </c>
      <c r="B7" s="11" t="s">
        <v>400</v>
      </c>
      <c r="C7" s="11" t="s">
        <v>606</v>
      </c>
      <c r="D7" s="11" t="s">
        <v>607</v>
      </c>
      <c r="E7" s="12">
        <v>1953000</v>
      </c>
      <c r="F7" s="12">
        <v>351540</v>
      </c>
      <c r="G7" s="12">
        <v>0</v>
      </c>
      <c r="H7" s="12">
        <v>0</v>
      </c>
      <c r="I7" s="11" t="s">
        <v>238</v>
      </c>
      <c r="K7" t="s">
        <v>879</v>
      </c>
    </row>
    <row r="8" spans="1:11" x14ac:dyDescent="0.25">
      <c r="A8" s="11" t="s">
        <v>790</v>
      </c>
      <c r="B8" s="11" t="s">
        <v>791</v>
      </c>
      <c r="C8" s="11" t="s">
        <v>792</v>
      </c>
      <c r="D8" s="11" t="s">
        <v>793</v>
      </c>
      <c r="E8" s="12">
        <v>925</v>
      </c>
      <c r="F8" s="12">
        <v>166.5</v>
      </c>
      <c r="G8" s="12">
        <v>0</v>
      </c>
      <c r="H8" s="12">
        <v>0</v>
      </c>
      <c r="I8" s="11" t="s">
        <v>218</v>
      </c>
      <c r="K8" t="s">
        <v>879</v>
      </c>
    </row>
    <row r="9" spans="1:11" x14ac:dyDescent="0.25">
      <c r="A9" s="11" t="s">
        <v>790</v>
      </c>
      <c r="B9" s="11" t="s">
        <v>791</v>
      </c>
      <c r="C9" s="11" t="s">
        <v>794</v>
      </c>
      <c r="D9" s="11" t="s">
        <v>793</v>
      </c>
      <c r="E9" s="12">
        <v>42164</v>
      </c>
      <c r="F9" s="12">
        <v>7589.52</v>
      </c>
      <c r="G9" s="12">
        <v>0</v>
      </c>
      <c r="H9" s="12">
        <v>0</v>
      </c>
      <c r="I9" s="11" t="s">
        <v>218</v>
      </c>
      <c r="K9" t="s">
        <v>879</v>
      </c>
    </row>
    <row r="10" spans="1:11" x14ac:dyDescent="0.25">
      <c r="A10" s="11"/>
      <c r="B10" s="11"/>
      <c r="C10" s="11"/>
      <c r="D10" s="11"/>
      <c r="E10" s="12"/>
      <c r="F10" s="12"/>
      <c r="G10" s="12"/>
      <c r="H10" s="12"/>
      <c r="I10" s="11"/>
    </row>
    <row r="11" spans="1:11" x14ac:dyDescent="0.25">
      <c r="A11" t="s">
        <v>873</v>
      </c>
      <c r="E11" s="20"/>
      <c r="F11" s="22">
        <f>SUM(F13:F357)</f>
        <v>9025214.9400000013</v>
      </c>
      <c r="G11" s="22">
        <f>SUM(G13:G357)</f>
        <v>6426705.2399999993</v>
      </c>
      <c r="H11" s="22">
        <f>SUM(H13:H357)</f>
        <v>6426705.2399999993</v>
      </c>
    </row>
    <row r="12" spans="1:11" ht="48" x14ac:dyDescent="0.25">
      <c r="A12" s="19" t="s">
        <v>20</v>
      </c>
      <c r="B12" s="19" t="s">
        <v>21</v>
      </c>
      <c r="C12" s="19" t="s">
        <v>23</v>
      </c>
      <c r="D12" s="19" t="s">
        <v>205</v>
      </c>
      <c r="E12" s="19" t="s">
        <v>202</v>
      </c>
      <c r="F12" s="19" t="s">
        <v>207</v>
      </c>
      <c r="G12" s="19" t="s">
        <v>208</v>
      </c>
      <c r="H12" s="19" t="s">
        <v>209</v>
      </c>
      <c r="I12" s="19" t="s">
        <v>45</v>
      </c>
      <c r="K12" s="23" t="s">
        <v>880</v>
      </c>
    </row>
    <row r="13" spans="1:11" x14ac:dyDescent="0.25">
      <c r="A13" s="11" t="s">
        <v>831</v>
      </c>
      <c r="B13" s="11" t="s">
        <v>832</v>
      </c>
      <c r="C13" s="11" t="s">
        <v>833</v>
      </c>
      <c r="D13" s="11" t="s">
        <v>308</v>
      </c>
      <c r="E13" s="12">
        <v>-2400</v>
      </c>
      <c r="F13" s="12">
        <v>-432</v>
      </c>
      <c r="G13" s="12">
        <v>0</v>
      </c>
      <c r="H13" s="12">
        <v>0</v>
      </c>
      <c r="I13" s="11" t="s">
        <v>218</v>
      </c>
      <c r="K13" s="25" t="s">
        <v>885</v>
      </c>
    </row>
    <row r="14" spans="1:11" x14ac:dyDescent="0.25">
      <c r="A14" s="11" t="s">
        <v>831</v>
      </c>
      <c r="B14" s="11" t="s">
        <v>832</v>
      </c>
      <c r="C14" s="11" t="s">
        <v>834</v>
      </c>
      <c r="D14" s="11" t="s">
        <v>308</v>
      </c>
      <c r="E14" s="12">
        <v>-8480</v>
      </c>
      <c r="F14" s="12">
        <v>-1526</v>
      </c>
      <c r="G14" s="12">
        <v>0</v>
      </c>
      <c r="H14" s="12">
        <v>0</v>
      </c>
      <c r="I14" s="11" t="s">
        <v>218</v>
      </c>
      <c r="K14" s="25" t="s">
        <v>885</v>
      </c>
    </row>
    <row r="15" spans="1:11" x14ac:dyDescent="0.25">
      <c r="A15" s="11" t="s">
        <v>827</v>
      </c>
      <c r="B15" s="11" t="s">
        <v>828</v>
      </c>
      <c r="C15" s="11" t="s">
        <v>829</v>
      </c>
      <c r="D15" s="11" t="s">
        <v>308</v>
      </c>
      <c r="E15" s="12">
        <v>-47869</v>
      </c>
      <c r="F15" s="12">
        <v>-8616</v>
      </c>
      <c r="G15" s="12">
        <v>0</v>
      </c>
      <c r="H15" s="12">
        <v>0</v>
      </c>
      <c r="I15" s="11" t="s">
        <v>218</v>
      </c>
      <c r="K15" s="25" t="s">
        <v>885</v>
      </c>
    </row>
    <row r="16" spans="1:11" x14ac:dyDescent="0.25">
      <c r="A16" s="11" t="s">
        <v>250</v>
      </c>
      <c r="B16" s="11" t="s">
        <v>251</v>
      </c>
      <c r="C16" s="11" t="s">
        <v>837</v>
      </c>
      <c r="D16" s="11" t="s">
        <v>325</v>
      </c>
      <c r="E16" s="12">
        <v>-7030</v>
      </c>
      <c r="F16" s="12">
        <v>0</v>
      </c>
      <c r="G16" s="12">
        <v>-632.70000000000005</v>
      </c>
      <c r="H16" s="12">
        <v>-632.70000000000005</v>
      </c>
      <c r="I16" s="11" t="s">
        <v>218</v>
      </c>
      <c r="K16" s="25"/>
    </row>
    <row r="17" spans="1:11" x14ac:dyDescent="0.25">
      <c r="A17" s="11" t="s">
        <v>250</v>
      </c>
      <c r="B17" s="11" t="s">
        <v>251</v>
      </c>
      <c r="C17" s="11" t="s">
        <v>839</v>
      </c>
      <c r="D17" s="11" t="s">
        <v>325</v>
      </c>
      <c r="E17" s="12">
        <v>-2730</v>
      </c>
      <c r="F17" s="12">
        <v>0</v>
      </c>
      <c r="G17" s="12">
        <v>-245.7</v>
      </c>
      <c r="H17" s="12">
        <v>-245.7</v>
      </c>
      <c r="I17" s="11" t="s">
        <v>218</v>
      </c>
      <c r="K17" s="25" t="s">
        <v>885</v>
      </c>
    </row>
    <row r="18" spans="1:11" x14ac:dyDescent="0.25">
      <c r="A18" s="11" t="s">
        <v>250</v>
      </c>
      <c r="B18" s="11" t="s">
        <v>251</v>
      </c>
      <c r="C18" s="11" t="s">
        <v>841</v>
      </c>
      <c r="D18" s="11" t="s">
        <v>267</v>
      </c>
      <c r="E18" s="12">
        <v>-4037</v>
      </c>
      <c r="F18" s="12">
        <v>0</v>
      </c>
      <c r="G18" s="12">
        <v>-363.33</v>
      </c>
      <c r="H18" s="12">
        <v>-363.33</v>
      </c>
      <c r="I18" s="11" t="s">
        <v>218</v>
      </c>
      <c r="K18" s="25" t="s">
        <v>885</v>
      </c>
    </row>
    <row r="19" spans="1:11" x14ac:dyDescent="0.25">
      <c r="A19" s="11" t="s">
        <v>399</v>
      </c>
      <c r="B19" s="11" t="s">
        <v>400</v>
      </c>
      <c r="C19" s="11" t="s">
        <v>835</v>
      </c>
      <c r="D19" s="11" t="s">
        <v>836</v>
      </c>
      <c r="E19" s="12">
        <v>-23311</v>
      </c>
      <c r="F19" s="12">
        <v>-4196</v>
      </c>
      <c r="G19" s="12">
        <v>0</v>
      </c>
      <c r="H19" s="12">
        <v>0</v>
      </c>
      <c r="I19" s="11" t="s">
        <v>238</v>
      </c>
      <c r="K19" s="25" t="s">
        <v>885</v>
      </c>
    </row>
    <row r="20" spans="1:11" x14ac:dyDescent="0.25">
      <c r="A20" s="11" t="s">
        <v>443</v>
      </c>
      <c r="B20" s="11" t="s">
        <v>444</v>
      </c>
      <c r="C20" s="11" t="s">
        <v>445</v>
      </c>
      <c r="D20" s="11" t="s">
        <v>253</v>
      </c>
      <c r="E20" s="12">
        <v>1080</v>
      </c>
      <c r="F20" s="12">
        <v>194.4</v>
      </c>
      <c r="G20" s="12">
        <v>0</v>
      </c>
      <c r="H20" s="12">
        <v>0</v>
      </c>
      <c r="I20" s="11" t="s">
        <v>218</v>
      </c>
    </row>
    <row r="21" spans="1:11" x14ac:dyDescent="0.25">
      <c r="A21" s="11" t="s">
        <v>353</v>
      </c>
      <c r="B21" s="11" t="s">
        <v>354</v>
      </c>
      <c r="C21" s="11" t="s">
        <v>355</v>
      </c>
      <c r="D21" s="11" t="s">
        <v>253</v>
      </c>
      <c r="E21" s="12">
        <v>2896740</v>
      </c>
      <c r="F21" s="12">
        <v>521413.2</v>
      </c>
      <c r="G21" s="12">
        <v>0</v>
      </c>
      <c r="H21" s="12">
        <v>0</v>
      </c>
      <c r="I21" s="11" t="s">
        <v>218</v>
      </c>
    </row>
    <row r="22" spans="1:11" x14ac:dyDescent="0.25">
      <c r="A22" s="11" t="s">
        <v>504</v>
      </c>
      <c r="B22" s="11" t="s">
        <v>505</v>
      </c>
      <c r="C22" s="11" t="s">
        <v>506</v>
      </c>
      <c r="D22" s="11" t="s">
        <v>253</v>
      </c>
      <c r="E22" s="12">
        <v>3363</v>
      </c>
      <c r="F22" s="12">
        <v>605</v>
      </c>
      <c r="G22" s="12">
        <v>0</v>
      </c>
      <c r="H22" s="12">
        <v>0</v>
      </c>
      <c r="I22" s="11" t="s">
        <v>218</v>
      </c>
    </row>
    <row r="23" spans="1:11" x14ac:dyDescent="0.25">
      <c r="A23" s="11" t="s">
        <v>250</v>
      </c>
      <c r="B23" s="11" t="s">
        <v>251</v>
      </c>
      <c r="C23" s="11" t="s">
        <v>252</v>
      </c>
      <c r="D23" s="11" t="s">
        <v>253</v>
      </c>
      <c r="E23" s="12">
        <v>696427</v>
      </c>
      <c r="F23" s="12">
        <v>0</v>
      </c>
      <c r="G23" s="12">
        <v>62678.43</v>
      </c>
      <c r="H23" s="12">
        <v>62678.43</v>
      </c>
      <c r="I23" s="11" t="s">
        <v>218</v>
      </c>
    </row>
    <row r="24" spans="1:11" x14ac:dyDescent="0.25">
      <c r="A24" s="11" t="s">
        <v>297</v>
      </c>
      <c r="B24" s="11" t="s">
        <v>298</v>
      </c>
      <c r="C24" s="11" t="s">
        <v>299</v>
      </c>
      <c r="D24" s="11" t="s">
        <v>253</v>
      </c>
      <c r="E24" s="12">
        <v>92576</v>
      </c>
      <c r="F24" s="12">
        <v>0</v>
      </c>
      <c r="G24" s="12">
        <v>5554.56</v>
      </c>
      <c r="H24" s="12">
        <v>5554.56</v>
      </c>
      <c r="I24" s="11" t="s">
        <v>218</v>
      </c>
    </row>
    <row r="25" spans="1:11" x14ac:dyDescent="0.25">
      <c r="A25" s="11" t="s">
        <v>297</v>
      </c>
      <c r="B25" s="11" t="s">
        <v>298</v>
      </c>
      <c r="C25" s="11" t="s">
        <v>300</v>
      </c>
      <c r="D25" s="11" t="s">
        <v>253</v>
      </c>
      <c r="E25" s="12">
        <v>67452</v>
      </c>
      <c r="F25" s="12">
        <v>0</v>
      </c>
      <c r="G25" s="12">
        <v>4047.12</v>
      </c>
      <c r="H25" s="12">
        <v>4047.12</v>
      </c>
      <c r="I25" s="11" t="s">
        <v>218</v>
      </c>
    </row>
    <row r="26" spans="1:11" x14ac:dyDescent="0.25">
      <c r="A26" s="11" t="s">
        <v>297</v>
      </c>
      <c r="B26" s="11" t="s">
        <v>298</v>
      </c>
      <c r="C26" s="11" t="s">
        <v>301</v>
      </c>
      <c r="D26" s="11" t="s">
        <v>253</v>
      </c>
      <c r="E26" s="12">
        <v>94494</v>
      </c>
      <c r="F26" s="12">
        <v>0</v>
      </c>
      <c r="G26" s="12">
        <v>5669.64</v>
      </c>
      <c r="H26" s="12">
        <v>5669.64</v>
      </c>
      <c r="I26" s="11" t="s">
        <v>218</v>
      </c>
    </row>
    <row r="27" spans="1:11" x14ac:dyDescent="0.25">
      <c r="A27" s="11" t="s">
        <v>297</v>
      </c>
      <c r="B27" s="11" t="s">
        <v>298</v>
      </c>
      <c r="C27" s="11" t="s">
        <v>302</v>
      </c>
      <c r="D27" s="11" t="s">
        <v>253</v>
      </c>
      <c r="E27" s="12">
        <v>77704</v>
      </c>
      <c r="F27" s="12">
        <v>0</v>
      </c>
      <c r="G27" s="12">
        <v>4662.24</v>
      </c>
      <c r="H27" s="12">
        <v>4662.24</v>
      </c>
      <c r="I27" s="11" t="s">
        <v>218</v>
      </c>
    </row>
    <row r="28" spans="1:11" x14ac:dyDescent="0.25">
      <c r="A28" s="11" t="s">
        <v>650</v>
      </c>
      <c r="B28" s="11" t="s">
        <v>651</v>
      </c>
      <c r="C28" s="11" t="s">
        <v>652</v>
      </c>
      <c r="D28" s="11" t="s">
        <v>253</v>
      </c>
      <c r="E28" s="12">
        <v>25000.02</v>
      </c>
      <c r="F28" s="12">
        <v>0</v>
      </c>
      <c r="G28" s="12">
        <v>2250</v>
      </c>
      <c r="H28" s="12">
        <v>2250</v>
      </c>
      <c r="I28" s="11" t="s">
        <v>218</v>
      </c>
    </row>
    <row r="29" spans="1:11" x14ac:dyDescent="0.25">
      <c r="A29" s="11" t="s">
        <v>650</v>
      </c>
      <c r="B29" s="11" t="s">
        <v>651</v>
      </c>
      <c r="C29" s="11" t="s">
        <v>653</v>
      </c>
      <c r="D29" s="11" t="s">
        <v>253</v>
      </c>
      <c r="E29" s="12">
        <v>3896.13</v>
      </c>
      <c r="F29" s="12">
        <v>0</v>
      </c>
      <c r="G29" s="12">
        <v>350.65</v>
      </c>
      <c r="H29" s="12">
        <v>350.65</v>
      </c>
      <c r="I29" s="11" t="s">
        <v>218</v>
      </c>
    </row>
    <row r="30" spans="1:11" x14ac:dyDescent="0.25">
      <c r="A30" s="11" t="s">
        <v>661</v>
      </c>
      <c r="B30" s="11" t="s">
        <v>662</v>
      </c>
      <c r="C30" s="11" t="s">
        <v>663</v>
      </c>
      <c r="D30" s="11" t="s">
        <v>253</v>
      </c>
      <c r="E30" s="12">
        <v>2372.8000000000002</v>
      </c>
      <c r="F30" s="12">
        <v>0</v>
      </c>
      <c r="G30" s="12">
        <v>213.55</v>
      </c>
      <c r="H30" s="12">
        <v>213.55</v>
      </c>
      <c r="I30" s="11" t="s">
        <v>218</v>
      </c>
    </row>
    <row r="31" spans="1:11" x14ac:dyDescent="0.25">
      <c r="A31" s="11" t="s">
        <v>507</v>
      </c>
      <c r="B31" s="11" t="s">
        <v>508</v>
      </c>
      <c r="C31" s="11" t="s">
        <v>509</v>
      </c>
      <c r="D31" s="11" t="s">
        <v>253</v>
      </c>
      <c r="E31" s="12">
        <v>8000</v>
      </c>
      <c r="F31" s="12">
        <v>0</v>
      </c>
      <c r="G31" s="12">
        <v>720</v>
      </c>
      <c r="H31" s="12">
        <v>720</v>
      </c>
      <c r="I31" s="11" t="s">
        <v>218</v>
      </c>
    </row>
    <row r="32" spans="1:11" x14ac:dyDescent="0.25">
      <c r="A32" s="11" t="s">
        <v>674</v>
      </c>
      <c r="B32" s="11" t="s">
        <v>675</v>
      </c>
      <c r="C32" s="11" t="s">
        <v>676</v>
      </c>
      <c r="D32" s="11" t="s">
        <v>446</v>
      </c>
      <c r="E32" s="12">
        <v>1977.5</v>
      </c>
      <c r="F32" s="12">
        <v>355.95</v>
      </c>
      <c r="G32" s="12">
        <v>0</v>
      </c>
      <c r="H32" s="12">
        <v>0</v>
      </c>
      <c r="I32" s="11" t="s">
        <v>218</v>
      </c>
    </row>
    <row r="33" spans="1:9" x14ac:dyDescent="0.25">
      <c r="A33" s="11" t="s">
        <v>451</v>
      </c>
      <c r="B33" s="11" t="s">
        <v>452</v>
      </c>
      <c r="C33" s="11" t="s">
        <v>453</v>
      </c>
      <c r="D33" s="11" t="s">
        <v>304</v>
      </c>
      <c r="E33" s="12">
        <v>1193910</v>
      </c>
      <c r="F33" s="12">
        <v>214903.8</v>
      </c>
      <c r="G33" s="12">
        <v>0</v>
      </c>
      <c r="H33" s="12">
        <v>0</v>
      </c>
      <c r="I33" s="11" t="s">
        <v>218</v>
      </c>
    </row>
    <row r="34" spans="1:9" x14ac:dyDescent="0.25">
      <c r="A34" s="11" t="s">
        <v>620</v>
      </c>
      <c r="B34" s="11" t="s">
        <v>621</v>
      </c>
      <c r="C34" s="11" t="s">
        <v>622</v>
      </c>
      <c r="D34" s="11" t="s">
        <v>304</v>
      </c>
      <c r="E34" s="12">
        <v>1513710</v>
      </c>
      <c r="F34" s="12">
        <v>272467.8</v>
      </c>
      <c r="G34" s="12">
        <v>0</v>
      </c>
      <c r="H34" s="12">
        <v>0</v>
      </c>
      <c r="I34" s="11" t="s">
        <v>218</v>
      </c>
    </row>
    <row r="35" spans="1:9" x14ac:dyDescent="0.25">
      <c r="A35" s="11" t="s">
        <v>581</v>
      </c>
      <c r="B35" s="11" t="s">
        <v>582</v>
      </c>
      <c r="C35" s="11" t="s">
        <v>576</v>
      </c>
      <c r="D35" s="11" t="s">
        <v>304</v>
      </c>
      <c r="E35" s="12">
        <v>5000</v>
      </c>
      <c r="F35" s="12">
        <v>900</v>
      </c>
      <c r="G35" s="12">
        <v>0</v>
      </c>
      <c r="H35" s="12">
        <v>0</v>
      </c>
      <c r="I35" s="11" t="s">
        <v>218</v>
      </c>
    </row>
    <row r="36" spans="1:9" x14ac:dyDescent="0.25">
      <c r="A36" s="11" t="s">
        <v>755</v>
      </c>
      <c r="B36" s="11" t="s">
        <v>756</v>
      </c>
      <c r="C36" s="11" t="s">
        <v>757</v>
      </c>
      <c r="D36" s="11" t="s">
        <v>304</v>
      </c>
      <c r="E36" s="12">
        <v>5371.95</v>
      </c>
      <c r="F36" s="12">
        <v>0</v>
      </c>
      <c r="G36" s="12">
        <v>483.48</v>
      </c>
      <c r="H36" s="12">
        <v>483.48</v>
      </c>
      <c r="I36" s="11" t="s">
        <v>218</v>
      </c>
    </row>
    <row r="37" spans="1:9" x14ac:dyDescent="0.25">
      <c r="A37" s="11" t="s">
        <v>755</v>
      </c>
      <c r="B37" s="11" t="s">
        <v>756</v>
      </c>
      <c r="C37" s="11" t="s">
        <v>757</v>
      </c>
      <c r="D37" s="11" t="s">
        <v>304</v>
      </c>
      <c r="E37" s="12">
        <v>257.81</v>
      </c>
      <c r="F37" s="12">
        <v>0</v>
      </c>
      <c r="G37" s="12">
        <v>36.090000000000003</v>
      </c>
      <c r="H37" s="12">
        <v>36.090000000000003</v>
      </c>
      <c r="I37" s="11" t="s">
        <v>218</v>
      </c>
    </row>
    <row r="38" spans="1:9" x14ac:dyDescent="0.25">
      <c r="A38" s="11" t="s">
        <v>297</v>
      </c>
      <c r="B38" s="11" t="s">
        <v>298</v>
      </c>
      <c r="C38" s="11" t="s">
        <v>303</v>
      </c>
      <c r="D38" s="11" t="s">
        <v>304</v>
      </c>
      <c r="E38" s="12">
        <v>158652</v>
      </c>
      <c r="F38" s="12">
        <v>0</v>
      </c>
      <c r="G38" s="12">
        <v>9519.1200000000008</v>
      </c>
      <c r="H38" s="12">
        <v>9519.1200000000008</v>
      </c>
      <c r="I38" s="11" t="s">
        <v>218</v>
      </c>
    </row>
    <row r="39" spans="1:9" x14ac:dyDescent="0.25">
      <c r="A39" s="11" t="s">
        <v>297</v>
      </c>
      <c r="B39" s="11" t="s">
        <v>298</v>
      </c>
      <c r="C39" s="11" t="s">
        <v>305</v>
      </c>
      <c r="D39" s="11" t="s">
        <v>304</v>
      </c>
      <c r="E39" s="12">
        <v>88625</v>
      </c>
      <c r="F39" s="12">
        <v>0</v>
      </c>
      <c r="G39" s="12">
        <v>5317.5</v>
      </c>
      <c r="H39" s="12">
        <v>5317.5</v>
      </c>
      <c r="I39" s="11" t="s">
        <v>218</v>
      </c>
    </row>
    <row r="40" spans="1:9" x14ac:dyDescent="0.25">
      <c r="A40" s="11" t="s">
        <v>795</v>
      </c>
      <c r="B40" s="11" t="s">
        <v>796</v>
      </c>
      <c r="C40" s="11" t="s">
        <v>797</v>
      </c>
      <c r="D40" s="11" t="s">
        <v>304</v>
      </c>
      <c r="E40" s="12">
        <v>2500</v>
      </c>
      <c r="F40" s="12">
        <v>0</v>
      </c>
      <c r="G40" s="12">
        <v>62.5</v>
      </c>
      <c r="H40" s="12">
        <v>62.5</v>
      </c>
      <c r="I40" s="11" t="s">
        <v>218</v>
      </c>
    </row>
    <row r="41" spans="1:9" x14ac:dyDescent="0.25">
      <c r="A41" s="11" t="s">
        <v>637</v>
      </c>
      <c r="B41" s="11" t="s">
        <v>638</v>
      </c>
      <c r="C41" s="11" t="s">
        <v>639</v>
      </c>
      <c r="D41" s="11" t="s">
        <v>304</v>
      </c>
      <c r="E41" s="12">
        <v>58296</v>
      </c>
      <c r="F41" s="12">
        <v>0</v>
      </c>
      <c r="G41" s="12">
        <v>5246.64</v>
      </c>
      <c r="H41" s="12">
        <v>5246.64</v>
      </c>
      <c r="I41" s="11" t="s">
        <v>218</v>
      </c>
    </row>
    <row r="42" spans="1:9" x14ac:dyDescent="0.25">
      <c r="A42" s="11" t="s">
        <v>637</v>
      </c>
      <c r="B42" s="11" t="s">
        <v>638</v>
      </c>
      <c r="C42" s="11" t="s">
        <v>640</v>
      </c>
      <c r="D42" s="11" t="s">
        <v>304</v>
      </c>
      <c r="E42" s="12">
        <v>49113</v>
      </c>
      <c r="F42" s="12">
        <v>0</v>
      </c>
      <c r="G42" s="12">
        <v>4420.17</v>
      </c>
      <c r="H42" s="12">
        <v>4420.17</v>
      </c>
      <c r="I42" s="11" t="s">
        <v>218</v>
      </c>
    </row>
    <row r="43" spans="1:9" x14ac:dyDescent="0.25">
      <c r="A43" s="11" t="s">
        <v>369</v>
      </c>
      <c r="B43" s="11" t="s">
        <v>370</v>
      </c>
      <c r="C43" s="11" t="s">
        <v>371</v>
      </c>
      <c r="D43" s="11" t="s">
        <v>304</v>
      </c>
      <c r="E43" s="12">
        <v>3194800</v>
      </c>
      <c r="F43" s="12">
        <v>0</v>
      </c>
      <c r="G43" s="12">
        <v>287532</v>
      </c>
      <c r="H43" s="12">
        <v>287532</v>
      </c>
      <c r="I43" s="11" t="s">
        <v>218</v>
      </c>
    </row>
    <row r="44" spans="1:9" x14ac:dyDescent="0.25">
      <c r="A44" s="11" t="s">
        <v>454</v>
      </c>
      <c r="B44" s="11" t="s">
        <v>455</v>
      </c>
      <c r="C44" s="11" t="s">
        <v>456</v>
      </c>
      <c r="D44" s="11" t="s">
        <v>304</v>
      </c>
      <c r="E44" s="12">
        <v>885</v>
      </c>
      <c r="F44" s="12">
        <v>0</v>
      </c>
      <c r="G44" s="12">
        <v>79.650000000000006</v>
      </c>
      <c r="H44" s="12">
        <v>79.650000000000006</v>
      </c>
      <c r="I44" s="11" t="s">
        <v>218</v>
      </c>
    </row>
    <row r="45" spans="1:9" x14ac:dyDescent="0.25">
      <c r="A45" s="11" t="s">
        <v>353</v>
      </c>
      <c r="B45" s="11" t="s">
        <v>354</v>
      </c>
      <c r="C45" s="11" t="s">
        <v>848</v>
      </c>
      <c r="D45" s="11" t="s">
        <v>215</v>
      </c>
      <c r="E45" s="12">
        <v>-20770</v>
      </c>
      <c r="F45" s="12">
        <v>-3738.6</v>
      </c>
      <c r="G45" s="12">
        <v>0</v>
      </c>
      <c r="H45" s="12">
        <v>0</v>
      </c>
      <c r="I45" s="11" t="s">
        <v>218</v>
      </c>
    </row>
    <row r="46" spans="1:9" x14ac:dyDescent="0.25">
      <c r="A46" s="11" t="s">
        <v>211</v>
      </c>
      <c r="B46" s="11" t="s">
        <v>212</v>
      </c>
      <c r="C46" s="11" t="s">
        <v>213</v>
      </c>
      <c r="D46" s="11" t="s">
        <v>215</v>
      </c>
      <c r="E46" s="12">
        <v>28592.54</v>
      </c>
      <c r="F46" s="12">
        <v>5146.6499999999996</v>
      </c>
      <c r="G46" s="12">
        <v>0</v>
      </c>
      <c r="H46" s="12">
        <v>0</v>
      </c>
      <c r="I46" s="11" t="s">
        <v>218</v>
      </c>
    </row>
    <row r="47" spans="1:9" x14ac:dyDescent="0.25">
      <c r="A47" s="11" t="s">
        <v>620</v>
      </c>
      <c r="B47" s="11" t="s">
        <v>621</v>
      </c>
      <c r="C47" s="11" t="s">
        <v>623</v>
      </c>
      <c r="D47" s="11" t="s">
        <v>215</v>
      </c>
      <c r="E47" s="12">
        <v>1647250</v>
      </c>
      <c r="F47" s="12">
        <v>296505</v>
      </c>
      <c r="G47" s="12">
        <v>0</v>
      </c>
      <c r="H47" s="12">
        <v>0</v>
      </c>
      <c r="I47" s="11" t="s">
        <v>218</v>
      </c>
    </row>
    <row r="48" spans="1:9" x14ac:dyDescent="0.25">
      <c r="A48" s="11" t="s">
        <v>577</v>
      </c>
      <c r="B48" s="11" t="s">
        <v>578</v>
      </c>
      <c r="C48" s="11" t="s">
        <v>579</v>
      </c>
      <c r="D48" s="11" t="s">
        <v>215</v>
      </c>
      <c r="E48" s="12">
        <v>1423800</v>
      </c>
      <c r="F48" s="12">
        <v>256284</v>
      </c>
      <c r="G48" s="12">
        <v>0</v>
      </c>
      <c r="H48" s="12">
        <v>0</v>
      </c>
      <c r="I48" s="11" t="s">
        <v>218</v>
      </c>
    </row>
    <row r="49" spans="1:9" x14ac:dyDescent="0.25">
      <c r="A49" s="11" t="s">
        <v>654</v>
      </c>
      <c r="B49" s="11" t="s">
        <v>655</v>
      </c>
      <c r="C49" s="11" t="s">
        <v>656</v>
      </c>
      <c r="D49" s="11" t="s">
        <v>215</v>
      </c>
      <c r="E49" s="12">
        <v>310740</v>
      </c>
      <c r="F49" s="12">
        <v>55933.2</v>
      </c>
      <c r="G49" s="12">
        <v>0</v>
      </c>
      <c r="H49" s="12">
        <v>0</v>
      </c>
      <c r="I49" s="11" t="s">
        <v>218</v>
      </c>
    </row>
    <row r="50" spans="1:9" x14ac:dyDescent="0.25">
      <c r="A50" s="11" t="s">
        <v>736</v>
      </c>
      <c r="B50" s="11" t="s">
        <v>737</v>
      </c>
      <c r="C50" s="11" t="s">
        <v>738</v>
      </c>
      <c r="D50" s="11" t="s">
        <v>215</v>
      </c>
      <c r="E50" s="12">
        <v>652960</v>
      </c>
      <c r="F50" s="12">
        <v>117533</v>
      </c>
      <c r="G50" s="12">
        <v>0</v>
      </c>
      <c r="H50" s="12">
        <v>0</v>
      </c>
      <c r="I50" s="11" t="s">
        <v>218</v>
      </c>
    </row>
    <row r="51" spans="1:9" x14ac:dyDescent="0.25">
      <c r="A51" s="11" t="s">
        <v>677</v>
      </c>
      <c r="B51" s="11" t="s">
        <v>678</v>
      </c>
      <c r="C51" s="11" t="s">
        <v>679</v>
      </c>
      <c r="D51" s="11" t="s">
        <v>215</v>
      </c>
      <c r="E51" s="12">
        <v>9500</v>
      </c>
      <c r="F51" s="12">
        <v>1710</v>
      </c>
      <c r="G51" s="12">
        <v>0</v>
      </c>
      <c r="H51" s="12">
        <v>0</v>
      </c>
      <c r="I51" s="11" t="s">
        <v>218</v>
      </c>
    </row>
    <row r="52" spans="1:9" x14ac:dyDescent="0.25">
      <c r="A52" s="11" t="s">
        <v>604</v>
      </c>
      <c r="B52" s="11" t="s">
        <v>605</v>
      </c>
      <c r="C52" s="11" t="s">
        <v>386</v>
      </c>
      <c r="D52" s="11" t="s">
        <v>215</v>
      </c>
      <c r="E52" s="12">
        <v>16525.400000000001</v>
      </c>
      <c r="F52" s="12">
        <v>2974.57</v>
      </c>
      <c r="G52" s="12">
        <v>0</v>
      </c>
      <c r="H52" s="12">
        <v>0</v>
      </c>
      <c r="I52" s="11" t="s">
        <v>218</v>
      </c>
    </row>
    <row r="53" spans="1:9" x14ac:dyDescent="0.25">
      <c r="A53" s="11" t="s">
        <v>471</v>
      </c>
      <c r="B53" s="11" t="s">
        <v>472</v>
      </c>
      <c r="C53" s="11" t="s">
        <v>473</v>
      </c>
      <c r="D53" s="11" t="s">
        <v>215</v>
      </c>
      <c r="E53" s="12">
        <v>80048</v>
      </c>
      <c r="F53" s="12">
        <v>9605.76</v>
      </c>
      <c r="G53" s="12">
        <v>0</v>
      </c>
      <c r="H53" s="12">
        <v>0</v>
      </c>
      <c r="I53" s="11" t="s">
        <v>218</v>
      </c>
    </row>
    <row r="54" spans="1:9" x14ac:dyDescent="0.25">
      <c r="A54" s="11" t="s">
        <v>471</v>
      </c>
      <c r="B54" s="11" t="s">
        <v>472</v>
      </c>
      <c r="C54" s="11" t="s">
        <v>474</v>
      </c>
      <c r="D54" s="11" t="s">
        <v>215</v>
      </c>
      <c r="E54" s="12">
        <v>69040</v>
      </c>
      <c r="F54" s="12">
        <v>8284.7999999999993</v>
      </c>
      <c r="G54" s="12">
        <v>0</v>
      </c>
      <c r="H54" s="12">
        <v>0</v>
      </c>
      <c r="I54" s="11" t="s">
        <v>218</v>
      </c>
    </row>
    <row r="55" spans="1:9" x14ac:dyDescent="0.25">
      <c r="A55" s="11" t="s">
        <v>471</v>
      </c>
      <c r="B55" s="11" t="s">
        <v>472</v>
      </c>
      <c r="C55" s="11" t="s">
        <v>475</v>
      </c>
      <c r="D55" s="11" t="s">
        <v>215</v>
      </c>
      <c r="E55" s="12">
        <v>38840</v>
      </c>
      <c r="F55" s="12">
        <v>4660.8</v>
      </c>
      <c r="G55" s="12">
        <v>0</v>
      </c>
      <c r="H55" s="12">
        <v>0</v>
      </c>
      <c r="I55" s="11" t="s">
        <v>218</v>
      </c>
    </row>
    <row r="56" spans="1:9" x14ac:dyDescent="0.25">
      <c r="A56" s="11" t="s">
        <v>471</v>
      </c>
      <c r="B56" s="11" t="s">
        <v>472</v>
      </c>
      <c r="C56" s="11" t="s">
        <v>476</v>
      </c>
      <c r="D56" s="11" t="s">
        <v>215</v>
      </c>
      <c r="E56" s="12">
        <v>72736</v>
      </c>
      <c r="F56" s="12">
        <v>8728.32</v>
      </c>
      <c r="G56" s="12">
        <v>0</v>
      </c>
      <c r="H56" s="12">
        <v>0</v>
      </c>
      <c r="I56" s="11" t="s">
        <v>218</v>
      </c>
    </row>
    <row r="57" spans="1:9" x14ac:dyDescent="0.25">
      <c r="A57" s="11" t="s">
        <v>471</v>
      </c>
      <c r="B57" s="11" t="s">
        <v>472</v>
      </c>
      <c r="C57" s="11" t="s">
        <v>477</v>
      </c>
      <c r="D57" s="11" t="s">
        <v>215</v>
      </c>
      <c r="E57" s="12">
        <v>38442</v>
      </c>
      <c r="F57" s="12">
        <v>4613.04</v>
      </c>
      <c r="G57" s="12">
        <v>0</v>
      </c>
      <c r="H57" s="12">
        <v>0</v>
      </c>
      <c r="I57" s="11" t="s">
        <v>218</v>
      </c>
    </row>
    <row r="58" spans="1:9" x14ac:dyDescent="0.25">
      <c r="A58" s="11" t="s">
        <v>471</v>
      </c>
      <c r="B58" s="11" t="s">
        <v>472</v>
      </c>
      <c r="C58" s="11" t="s">
        <v>478</v>
      </c>
      <c r="D58" s="11" t="s">
        <v>215</v>
      </c>
      <c r="E58" s="12">
        <v>25422</v>
      </c>
      <c r="F58" s="12">
        <v>3050.64</v>
      </c>
      <c r="G58" s="12">
        <v>0</v>
      </c>
      <c r="H58" s="12">
        <v>0</v>
      </c>
      <c r="I58" s="11" t="s">
        <v>218</v>
      </c>
    </row>
    <row r="59" spans="1:9" x14ac:dyDescent="0.25">
      <c r="A59" s="11" t="s">
        <v>471</v>
      </c>
      <c r="B59" s="11" t="s">
        <v>472</v>
      </c>
      <c r="C59" s="11" t="s">
        <v>479</v>
      </c>
      <c r="D59" s="11" t="s">
        <v>215</v>
      </c>
      <c r="E59" s="12">
        <v>12117</v>
      </c>
      <c r="F59" s="12">
        <v>1454.04</v>
      </c>
      <c r="G59" s="12">
        <v>0</v>
      </c>
      <c r="H59" s="12">
        <v>0</v>
      </c>
      <c r="I59" s="11" t="s">
        <v>218</v>
      </c>
    </row>
    <row r="60" spans="1:9" x14ac:dyDescent="0.25">
      <c r="A60" s="11" t="s">
        <v>471</v>
      </c>
      <c r="B60" s="11" t="s">
        <v>472</v>
      </c>
      <c r="C60" s="11" t="s">
        <v>480</v>
      </c>
      <c r="D60" s="11" t="s">
        <v>215</v>
      </c>
      <c r="E60" s="12">
        <v>39646</v>
      </c>
      <c r="F60" s="12">
        <v>4757.5200000000004</v>
      </c>
      <c r="G60" s="12">
        <v>0</v>
      </c>
      <c r="H60" s="12">
        <v>0</v>
      </c>
      <c r="I60" s="11" t="s">
        <v>218</v>
      </c>
    </row>
    <row r="61" spans="1:9" x14ac:dyDescent="0.25">
      <c r="A61" s="11" t="s">
        <v>471</v>
      </c>
      <c r="B61" s="11" t="s">
        <v>472</v>
      </c>
      <c r="C61" s="11" t="s">
        <v>481</v>
      </c>
      <c r="D61" s="11" t="s">
        <v>215</v>
      </c>
      <c r="E61" s="12">
        <v>16500</v>
      </c>
      <c r="F61" s="12">
        <v>1980</v>
      </c>
      <c r="G61" s="12">
        <v>0</v>
      </c>
      <c r="H61" s="12">
        <v>0</v>
      </c>
      <c r="I61" s="11" t="s">
        <v>218</v>
      </c>
    </row>
    <row r="62" spans="1:9" x14ac:dyDescent="0.25">
      <c r="A62" s="11" t="s">
        <v>471</v>
      </c>
      <c r="B62" s="11" t="s">
        <v>472</v>
      </c>
      <c r="C62" s="11" t="s">
        <v>482</v>
      </c>
      <c r="D62" s="11" t="s">
        <v>215</v>
      </c>
      <c r="E62" s="12">
        <v>57500</v>
      </c>
      <c r="F62" s="12">
        <v>6900</v>
      </c>
      <c r="G62" s="12">
        <v>0</v>
      </c>
      <c r="H62" s="12">
        <v>0</v>
      </c>
      <c r="I62" s="11" t="s">
        <v>218</v>
      </c>
    </row>
    <row r="63" spans="1:9" x14ac:dyDescent="0.25">
      <c r="A63" s="11" t="s">
        <v>471</v>
      </c>
      <c r="B63" s="11" t="s">
        <v>472</v>
      </c>
      <c r="C63" s="11" t="s">
        <v>483</v>
      </c>
      <c r="D63" s="11" t="s">
        <v>215</v>
      </c>
      <c r="E63" s="12">
        <v>16693</v>
      </c>
      <c r="F63" s="12">
        <v>2003.16</v>
      </c>
      <c r="G63" s="12">
        <v>0</v>
      </c>
      <c r="H63" s="12">
        <v>0</v>
      </c>
      <c r="I63" s="11" t="s">
        <v>218</v>
      </c>
    </row>
    <row r="64" spans="1:9" x14ac:dyDescent="0.25">
      <c r="A64" s="11" t="s">
        <v>471</v>
      </c>
      <c r="B64" s="11" t="s">
        <v>472</v>
      </c>
      <c r="C64" s="11" t="s">
        <v>484</v>
      </c>
      <c r="D64" s="11" t="s">
        <v>215</v>
      </c>
      <c r="E64" s="12">
        <v>19635</v>
      </c>
      <c r="F64" s="12">
        <v>2356.1999999999998</v>
      </c>
      <c r="G64" s="12">
        <v>0</v>
      </c>
      <c r="H64" s="12">
        <v>0</v>
      </c>
      <c r="I64" s="11" t="s">
        <v>218</v>
      </c>
    </row>
    <row r="65" spans="1:9" x14ac:dyDescent="0.25">
      <c r="A65" s="11" t="s">
        <v>471</v>
      </c>
      <c r="B65" s="11" t="s">
        <v>472</v>
      </c>
      <c r="C65" s="11" t="s">
        <v>485</v>
      </c>
      <c r="D65" s="11" t="s">
        <v>215</v>
      </c>
      <c r="E65" s="12">
        <v>26912</v>
      </c>
      <c r="F65" s="12">
        <v>3229.44</v>
      </c>
      <c r="G65" s="12">
        <v>0</v>
      </c>
      <c r="H65" s="12">
        <v>0</v>
      </c>
      <c r="I65" s="11" t="s">
        <v>218</v>
      </c>
    </row>
    <row r="66" spans="1:9" x14ac:dyDescent="0.25">
      <c r="A66" s="11" t="s">
        <v>250</v>
      </c>
      <c r="B66" s="11" t="s">
        <v>251</v>
      </c>
      <c r="C66" s="11" t="s">
        <v>255</v>
      </c>
      <c r="D66" s="11" t="s">
        <v>215</v>
      </c>
      <c r="E66" s="12">
        <v>2518919</v>
      </c>
      <c r="F66" s="12">
        <v>0</v>
      </c>
      <c r="G66" s="12">
        <v>226702.71</v>
      </c>
      <c r="H66" s="12">
        <v>226702.71</v>
      </c>
      <c r="I66" s="11" t="s">
        <v>218</v>
      </c>
    </row>
    <row r="67" spans="1:9" x14ac:dyDescent="0.25">
      <c r="A67" s="11" t="s">
        <v>297</v>
      </c>
      <c r="B67" s="11" t="s">
        <v>298</v>
      </c>
      <c r="C67" s="11" t="s">
        <v>306</v>
      </c>
      <c r="D67" s="11" t="s">
        <v>215</v>
      </c>
      <c r="E67" s="12">
        <v>96316</v>
      </c>
      <c r="F67" s="12">
        <v>0</v>
      </c>
      <c r="G67" s="12">
        <v>5778.96</v>
      </c>
      <c r="H67" s="12">
        <v>5778.96</v>
      </c>
      <c r="I67" s="11" t="s">
        <v>218</v>
      </c>
    </row>
    <row r="68" spans="1:9" x14ac:dyDescent="0.25">
      <c r="A68" s="11" t="s">
        <v>228</v>
      </c>
      <c r="B68" s="11" t="s">
        <v>229</v>
      </c>
      <c r="C68" s="11" t="s">
        <v>230</v>
      </c>
      <c r="D68" s="11" t="s">
        <v>215</v>
      </c>
      <c r="E68" s="12">
        <v>193813</v>
      </c>
      <c r="F68" s="12">
        <v>0</v>
      </c>
      <c r="G68" s="12">
        <v>17443.169999999998</v>
      </c>
      <c r="H68" s="12">
        <v>17443.169999999998</v>
      </c>
      <c r="I68" s="11" t="s">
        <v>218</v>
      </c>
    </row>
    <row r="69" spans="1:9" x14ac:dyDescent="0.25">
      <c r="A69" s="11" t="s">
        <v>507</v>
      </c>
      <c r="B69" s="11" t="s">
        <v>508</v>
      </c>
      <c r="C69" s="11" t="s">
        <v>510</v>
      </c>
      <c r="D69" s="11" t="s">
        <v>215</v>
      </c>
      <c r="E69" s="12">
        <v>9000</v>
      </c>
      <c r="F69" s="12">
        <v>0</v>
      </c>
      <c r="G69" s="12">
        <v>810</v>
      </c>
      <c r="H69" s="12">
        <v>810</v>
      </c>
      <c r="I69" s="11" t="s">
        <v>218</v>
      </c>
    </row>
    <row r="70" spans="1:9" x14ac:dyDescent="0.25">
      <c r="A70" s="11" t="s">
        <v>707</v>
      </c>
      <c r="B70" s="11" t="s">
        <v>708</v>
      </c>
      <c r="C70" s="11" t="s">
        <v>709</v>
      </c>
      <c r="D70" s="11" t="s">
        <v>215</v>
      </c>
      <c r="E70" s="12">
        <v>6095</v>
      </c>
      <c r="F70" s="12">
        <v>0</v>
      </c>
      <c r="G70" s="12">
        <v>548.54999999999995</v>
      </c>
      <c r="H70" s="12">
        <v>548.54999999999995</v>
      </c>
      <c r="I70" s="11" t="s">
        <v>218</v>
      </c>
    </row>
    <row r="71" spans="1:9" x14ac:dyDescent="0.25">
      <c r="A71" s="11" t="s">
        <v>232</v>
      </c>
      <c r="B71" s="11" t="s">
        <v>233</v>
      </c>
      <c r="C71" s="11" t="s">
        <v>234</v>
      </c>
      <c r="D71" s="11" t="s">
        <v>215</v>
      </c>
      <c r="E71" s="12">
        <v>720</v>
      </c>
      <c r="F71" s="12">
        <v>0</v>
      </c>
      <c r="G71" s="12">
        <v>64.8</v>
      </c>
      <c r="H71" s="12">
        <v>64.8</v>
      </c>
      <c r="I71" s="11" t="s">
        <v>218</v>
      </c>
    </row>
    <row r="72" spans="1:9" x14ac:dyDescent="0.25">
      <c r="A72" s="11" t="s">
        <v>620</v>
      </c>
      <c r="B72" s="11" t="s">
        <v>621</v>
      </c>
      <c r="C72" s="11" t="s">
        <v>624</v>
      </c>
      <c r="D72" s="11" t="s">
        <v>308</v>
      </c>
      <c r="E72" s="12">
        <v>1336310</v>
      </c>
      <c r="F72" s="12">
        <v>240535.8</v>
      </c>
      <c r="G72" s="12">
        <v>0</v>
      </c>
      <c r="H72" s="12">
        <v>0</v>
      </c>
      <c r="I72" s="11" t="s">
        <v>218</v>
      </c>
    </row>
    <row r="73" spans="1:9" x14ac:dyDescent="0.25">
      <c r="A73" s="11" t="s">
        <v>297</v>
      </c>
      <c r="B73" s="11" t="s">
        <v>298</v>
      </c>
      <c r="C73" s="11" t="s">
        <v>307</v>
      </c>
      <c r="D73" s="11" t="s">
        <v>308</v>
      </c>
      <c r="E73" s="12">
        <v>80828</v>
      </c>
      <c r="F73" s="12">
        <v>0</v>
      </c>
      <c r="G73" s="12">
        <v>4849.68</v>
      </c>
      <c r="H73" s="12">
        <v>4849.68</v>
      </c>
      <c r="I73" s="11" t="s">
        <v>218</v>
      </c>
    </row>
    <row r="74" spans="1:9" x14ac:dyDescent="0.25">
      <c r="A74" s="11" t="s">
        <v>297</v>
      </c>
      <c r="B74" s="11" t="s">
        <v>298</v>
      </c>
      <c r="C74" s="11" t="s">
        <v>309</v>
      </c>
      <c r="D74" s="11" t="s">
        <v>308</v>
      </c>
      <c r="E74" s="12">
        <v>101376</v>
      </c>
      <c r="F74" s="12">
        <v>0</v>
      </c>
      <c r="G74" s="12">
        <v>6082.56</v>
      </c>
      <c r="H74" s="12">
        <v>6082.56</v>
      </c>
      <c r="I74" s="11" t="s">
        <v>218</v>
      </c>
    </row>
    <row r="75" spans="1:9" x14ac:dyDescent="0.25">
      <c r="A75" s="11" t="s">
        <v>591</v>
      </c>
      <c r="B75" s="11" t="s">
        <v>592</v>
      </c>
      <c r="C75" s="11" t="s">
        <v>593</v>
      </c>
      <c r="D75" s="11" t="s">
        <v>308</v>
      </c>
      <c r="E75" s="12">
        <v>1000000</v>
      </c>
      <c r="F75" s="12">
        <v>180000</v>
      </c>
      <c r="G75" s="12">
        <v>0</v>
      </c>
      <c r="H75" s="12">
        <v>0</v>
      </c>
      <c r="I75" s="11" t="s">
        <v>218</v>
      </c>
    </row>
    <row r="76" spans="1:9" x14ac:dyDescent="0.25">
      <c r="A76" s="11" t="s">
        <v>536</v>
      </c>
      <c r="B76" s="11" t="s">
        <v>537</v>
      </c>
      <c r="C76" s="11" t="s">
        <v>538</v>
      </c>
      <c r="D76" s="11" t="s">
        <v>311</v>
      </c>
      <c r="E76" s="12">
        <v>31355.93</v>
      </c>
      <c r="F76" s="12">
        <v>5644.07</v>
      </c>
      <c r="G76" s="12">
        <v>0</v>
      </c>
      <c r="H76" s="12">
        <v>0</v>
      </c>
      <c r="I76" s="11" t="s">
        <v>218</v>
      </c>
    </row>
    <row r="77" spans="1:9" x14ac:dyDescent="0.25">
      <c r="A77" s="11" t="s">
        <v>536</v>
      </c>
      <c r="B77" s="11" t="s">
        <v>537</v>
      </c>
      <c r="C77" s="11" t="s">
        <v>539</v>
      </c>
      <c r="D77" s="11" t="s">
        <v>311</v>
      </c>
      <c r="E77" s="12">
        <v>11610.17</v>
      </c>
      <c r="F77" s="12">
        <v>2089.83</v>
      </c>
      <c r="G77" s="12">
        <v>0</v>
      </c>
      <c r="H77" s="12">
        <v>0</v>
      </c>
      <c r="I77" s="11" t="s">
        <v>218</v>
      </c>
    </row>
    <row r="78" spans="1:9" x14ac:dyDescent="0.25">
      <c r="A78" s="11" t="s">
        <v>297</v>
      </c>
      <c r="B78" s="11" t="s">
        <v>298</v>
      </c>
      <c r="C78" s="11" t="s">
        <v>310</v>
      </c>
      <c r="D78" s="11" t="s">
        <v>311</v>
      </c>
      <c r="E78" s="12">
        <v>80036</v>
      </c>
      <c r="F78" s="12">
        <v>0</v>
      </c>
      <c r="G78" s="12">
        <v>4802.16</v>
      </c>
      <c r="H78" s="12">
        <v>4802.16</v>
      </c>
      <c r="I78" s="11" t="s">
        <v>218</v>
      </c>
    </row>
    <row r="79" spans="1:9" x14ac:dyDescent="0.25">
      <c r="A79" s="11" t="s">
        <v>356</v>
      </c>
      <c r="B79" s="11" t="s">
        <v>357</v>
      </c>
      <c r="C79" s="11" t="s">
        <v>358</v>
      </c>
      <c r="D79" s="11" t="s">
        <v>311</v>
      </c>
      <c r="E79" s="12">
        <v>33376</v>
      </c>
      <c r="F79" s="12">
        <v>0</v>
      </c>
      <c r="G79" s="12">
        <v>3003.84</v>
      </c>
      <c r="H79" s="12">
        <v>3003.84</v>
      </c>
      <c r="I79" s="11" t="s">
        <v>218</v>
      </c>
    </row>
    <row r="80" spans="1:9" x14ac:dyDescent="0.25">
      <c r="A80" s="11" t="s">
        <v>438</v>
      </c>
      <c r="B80" s="11" t="s">
        <v>439</v>
      </c>
      <c r="C80" s="11" t="s">
        <v>440</v>
      </c>
      <c r="D80" s="11" t="s">
        <v>311</v>
      </c>
      <c r="E80" s="12">
        <v>15707.69</v>
      </c>
      <c r="F80" s="12">
        <v>0</v>
      </c>
      <c r="G80" s="12">
        <v>1413.69</v>
      </c>
      <c r="H80" s="12">
        <v>1413.69</v>
      </c>
      <c r="I80" s="11" t="s">
        <v>218</v>
      </c>
    </row>
    <row r="81" spans="1:9" x14ac:dyDescent="0.25">
      <c r="A81" s="11" t="s">
        <v>369</v>
      </c>
      <c r="B81" s="11" t="s">
        <v>370</v>
      </c>
      <c r="C81" s="11" t="s">
        <v>373</v>
      </c>
      <c r="D81" s="11" t="s">
        <v>311</v>
      </c>
      <c r="E81" s="12">
        <v>2536230</v>
      </c>
      <c r="F81" s="12">
        <v>0</v>
      </c>
      <c r="G81" s="12">
        <v>228260.7</v>
      </c>
      <c r="H81" s="12">
        <v>228260.7</v>
      </c>
      <c r="I81" s="11" t="s">
        <v>218</v>
      </c>
    </row>
    <row r="82" spans="1:9" x14ac:dyDescent="0.25">
      <c r="A82" s="11" t="s">
        <v>369</v>
      </c>
      <c r="B82" s="11" t="s">
        <v>370</v>
      </c>
      <c r="C82" s="11" t="s">
        <v>374</v>
      </c>
      <c r="D82" s="11" t="s">
        <v>311</v>
      </c>
      <c r="E82" s="12">
        <v>2598530</v>
      </c>
      <c r="F82" s="12">
        <v>0</v>
      </c>
      <c r="G82" s="12">
        <v>233867.7</v>
      </c>
      <c r="H82" s="12">
        <v>233867.7</v>
      </c>
      <c r="I82" s="11" t="s">
        <v>218</v>
      </c>
    </row>
    <row r="83" spans="1:9" x14ac:dyDescent="0.25">
      <c r="A83" s="11" t="s">
        <v>507</v>
      </c>
      <c r="B83" s="11" t="s">
        <v>508</v>
      </c>
      <c r="C83" s="11" t="s">
        <v>511</v>
      </c>
      <c r="D83" s="11" t="s">
        <v>311</v>
      </c>
      <c r="E83" s="12">
        <v>9000</v>
      </c>
      <c r="F83" s="12">
        <v>0</v>
      </c>
      <c r="G83" s="12">
        <v>810</v>
      </c>
      <c r="H83" s="12">
        <v>810</v>
      </c>
      <c r="I83" s="11" t="s">
        <v>218</v>
      </c>
    </row>
    <row r="84" spans="1:9" x14ac:dyDescent="0.25">
      <c r="A84" s="11" t="s">
        <v>559</v>
      </c>
      <c r="B84" s="11" t="s">
        <v>560</v>
      </c>
      <c r="C84" s="11" t="s">
        <v>561</v>
      </c>
      <c r="D84" s="11" t="s">
        <v>311</v>
      </c>
      <c r="E84" s="12">
        <v>7796.6</v>
      </c>
      <c r="F84" s="12">
        <v>0</v>
      </c>
      <c r="G84" s="12">
        <v>701.69</v>
      </c>
      <c r="H84" s="12">
        <v>701.69</v>
      </c>
      <c r="I84" s="11" t="s">
        <v>218</v>
      </c>
    </row>
    <row r="85" spans="1:9" x14ac:dyDescent="0.25">
      <c r="A85" s="11" t="s">
        <v>707</v>
      </c>
      <c r="B85" s="11" t="s">
        <v>708</v>
      </c>
      <c r="C85" s="11" t="s">
        <v>710</v>
      </c>
      <c r="D85" s="11" t="s">
        <v>311</v>
      </c>
      <c r="E85" s="12">
        <v>9142.5</v>
      </c>
      <c r="F85" s="12">
        <v>0</v>
      </c>
      <c r="G85" s="12">
        <v>822.83</v>
      </c>
      <c r="H85" s="12">
        <v>822.83</v>
      </c>
      <c r="I85" s="11" t="s">
        <v>218</v>
      </c>
    </row>
    <row r="86" spans="1:9" x14ac:dyDescent="0.25">
      <c r="A86" s="11" t="s">
        <v>747</v>
      </c>
      <c r="B86" s="11" t="s">
        <v>748</v>
      </c>
      <c r="C86" s="11" t="s">
        <v>749</v>
      </c>
      <c r="D86" s="11" t="s">
        <v>311</v>
      </c>
      <c r="E86" s="12">
        <v>2164.8000000000002</v>
      </c>
      <c r="F86" s="12">
        <v>0</v>
      </c>
      <c r="G86" s="12">
        <v>194.83</v>
      </c>
      <c r="H86" s="12">
        <v>194.83</v>
      </c>
      <c r="I86" s="11" t="s">
        <v>218</v>
      </c>
    </row>
    <row r="87" spans="1:9" x14ac:dyDescent="0.25">
      <c r="A87" s="11" t="s">
        <v>454</v>
      </c>
      <c r="B87" s="11" t="s">
        <v>455</v>
      </c>
      <c r="C87" s="11" t="s">
        <v>457</v>
      </c>
      <c r="D87" s="11" t="s">
        <v>311</v>
      </c>
      <c r="E87" s="12">
        <v>17365</v>
      </c>
      <c r="F87" s="12">
        <v>0</v>
      </c>
      <c r="G87" s="12">
        <v>1562.85</v>
      </c>
      <c r="H87" s="12">
        <v>1562.85</v>
      </c>
      <c r="I87" s="11" t="s">
        <v>218</v>
      </c>
    </row>
    <row r="88" spans="1:9" x14ac:dyDescent="0.25">
      <c r="A88" s="11" t="s">
        <v>420</v>
      </c>
      <c r="B88" s="11" t="s">
        <v>421</v>
      </c>
      <c r="C88" s="11" t="s">
        <v>422</v>
      </c>
      <c r="D88" s="11" t="s">
        <v>311</v>
      </c>
      <c r="E88" s="12">
        <v>9032</v>
      </c>
      <c r="F88" s="12">
        <v>0</v>
      </c>
      <c r="G88" s="12">
        <v>812.88</v>
      </c>
      <c r="H88" s="12">
        <v>812.88</v>
      </c>
      <c r="I88" s="11" t="s">
        <v>218</v>
      </c>
    </row>
    <row r="89" spans="1:9" x14ac:dyDescent="0.25">
      <c r="A89" s="11" t="s">
        <v>617</v>
      </c>
      <c r="B89" s="11" t="s">
        <v>618</v>
      </c>
      <c r="C89" s="11" t="s">
        <v>619</v>
      </c>
      <c r="D89" s="11" t="s">
        <v>311</v>
      </c>
      <c r="E89" s="12">
        <v>11700</v>
      </c>
      <c r="F89" s="12">
        <v>0</v>
      </c>
      <c r="G89" s="12">
        <v>1053</v>
      </c>
      <c r="H89" s="12">
        <v>1053</v>
      </c>
      <c r="I89" s="11" t="s">
        <v>218</v>
      </c>
    </row>
    <row r="90" spans="1:9" x14ac:dyDescent="0.25">
      <c r="A90" s="11" t="s">
        <v>555</v>
      </c>
      <c r="B90" s="11" t="s">
        <v>556</v>
      </c>
      <c r="C90" s="11" t="s">
        <v>557</v>
      </c>
      <c r="D90" s="11" t="s">
        <v>223</v>
      </c>
      <c r="E90" s="12">
        <v>1566400</v>
      </c>
      <c r="F90" s="12">
        <v>281952</v>
      </c>
      <c r="G90" s="12">
        <v>0</v>
      </c>
      <c r="H90" s="12">
        <v>0</v>
      </c>
      <c r="I90" s="11" t="s">
        <v>218</v>
      </c>
    </row>
    <row r="91" spans="1:9" x14ac:dyDescent="0.25">
      <c r="A91" s="11" t="s">
        <v>555</v>
      </c>
      <c r="B91" s="11" t="s">
        <v>556</v>
      </c>
      <c r="C91" s="11" t="s">
        <v>558</v>
      </c>
      <c r="D91" s="11" t="s">
        <v>223</v>
      </c>
      <c r="E91" s="12">
        <v>1846400</v>
      </c>
      <c r="F91" s="12">
        <v>332352</v>
      </c>
      <c r="G91" s="12">
        <v>0</v>
      </c>
      <c r="H91" s="12">
        <v>0</v>
      </c>
      <c r="I91" s="11" t="s">
        <v>218</v>
      </c>
    </row>
    <row r="92" spans="1:9" x14ac:dyDescent="0.25">
      <c r="A92" s="11" t="s">
        <v>211</v>
      </c>
      <c r="B92" s="11" t="s">
        <v>212</v>
      </c>
      <c r="C92" s="11" t="s">
        <v>222</v>
      </c>
      <c r="D92" s="11" t="s">
        <v>223</v>
      </c>
      <c r="E92" s="12">
        <v>6528.82</v>
      </c>
      <c r="F92" s="12">
        <v>1175.19</v>
      </c>
      <c r="G92" s="12">
        <v>0</v>
      </c>
      <c r="H92" s="12">
        <v>0</v>
      </c>
      <c r="I92" s="11" t="s">
        <v>218</v>
      </c>
    </row>
    <row r="93" spans="1:9" x14ac:dyDescent="0.25">
      <c r="A93" s="11" t="s">
        <v>620</v>
      </c>
      <c r="B93" s="11" t="s">
        <v>621</v>
      </c>
      <c r="C93" s="11" t="s">
        <v>625</v>
      </c>
      <c r="D93" s="11" t="s">
        <v>223</v>
      </c>
      <c r="E93" s="12">
        <v>727320</v>
      </c>
      <c r="F93" s="12">
        <v>130917.6</v>
      </c>
      <c r="G93" s="12">
        <v>0</v>
      </c>
      <c r="H93" s="12">
        <v>0</v>
      </c>
      <c r="I93" s="11" t="s">
        <v>218</v>
      </c>
    </row>
    <row r="94" spans="1:9" x14ac:dyDescent="0.25">
      <c r="A94" s="11" t="s">
        <v>798</v>
      </c>
      <c r="B94" s="11" t="s">
        <v>799</v>
      </c>
      <c r="C94" s="11" t="s">
        <v>800</v>
      </c>
      <c r="D94" s="11" t="s">
        <v>223</v>
      </c>
      <c r="E94" s="12">
        <v>1891615</v>
      </c>
      <c r="F94" s="12">
        <v>340490.7</v>
      </c>
      <c r="G94" s="12">
        <v>0</v>
      </c>
      <c r="H94" s="12">
        <v>0</v>
      </c>
      <c r="I94" s="11" t="s">
        <v>218</v>
      </c>
    </row>
    <row r="95" spans="1:9" x14ac:dyDescent="0.25">
      <c r="A95" s="11" t="s">
        <v>427</v>
      </c>
      <c r="B95" s="11" t="s">
        <v>428</v>
      </c>
      <c r="C95" s="11" t="s">
        <v>429</v>
      </c>
      <c r="D95" s="11" t="s">
        <v>223</v>
      </c>
      <c r="E95" s="12">
        <v>1800000</v>
      </c>
      <c r="F95" s="12">
        <v>324000</v>
      </c>
      <c r="G95" s="12">
        <v>0</v>
      </c>
      <c r="H95" s="12">
        <v>0</v>
      </c>
      <c r="I95" s="11" t="s">
        <v>218</v>
      </c>
    </row>
    <row r="96" spans="1:9" x14ac:dyDescent="0.25">
      <c r="A96" s="11" t="s">
        <v>427</v>
      </c>
      <c r="B96" s="11" t="s">
        <v>428</v>
      </c>
      <c r="C96" s="11" t="s">
        <v>430</v>
      </c>
      <c r="D96" s="11" t="s">
        <v>223</v>
      </c>
      <c r="E96" s="12">
        <v>437500</v>
      </c>
      <c r="F96" s="12">
        <v>78750</v>
      </c>
      <c r="G96" s="12">
        <v>0</v>
      </c>
      <c r="H96" s="12">
        <v>0</v>
      </c>
      <c r="I96" s="11" t="s">
        <v>218</v>
      </c>
    </row>
    <row r="97" spans="1:9" x14ac:dyDescent="0.25">
      <c r="A97" s="11" t="s">
        <v>250</v>
      </c>
      <c r="B97" s="11" t="s">
        <v>251</v>
      </c>
      <c r="C97" s="11" t="s">
        <v>256</v>
      </c>
      <c r="D97" s="11" t="s">
        <v>223</v>
      </c>
      <c r="E97" s="12">
        <v>498221</v>
      </c>
      <c r="F97" s="12">
        <v>0</v>
      </c>
      <c r="G97" s="12">
        <v>44839.89</v>
      </c>
      <c r="H97" s="12">
        <v>44839.89</v>
      </c>
      <c r="I97" s="11" t="s">
        <v>218</v>
      </c>
    </row>
    <row r="98" spans="1:9" x14ac:dyDescent="0.25">
      <c r="A98" s="11" t="s">
        <v>281</v>
      </c>
      <c r="B98" s="11" t="s">
        <v>282</v>
      </c>
      <c r="C98" s="11" t="s">
        <v>283</v>
      </c>
      <c r="D98" s="11" t="s">
        <v>223</v>
      </c>
      <c r="E98" s="12">
        <v>100</v>
      </c>
      <c r="F98" s="12">
        <v>0</v>
      </c>
      <c r="G98" s="12">
        <v>9</v>
      </c>
      <c r="H98" s="12">
        <v>9</v>
      </c>
      <c r="I98" s="11" t="s">
        <v>218</v>
      </c>
    </row>
    <row r="99" spans="1:9" x14ac:dyDescent="0.25">
      <c r="A99" s="11" t="s">
        <v>297</v>
      </c>
      <c r="B99" s="11" t="s">
        <v>298</v>
      </c>
      <c r="C99" s="11" t="s">
        <v>312</v>
      </c>
      <c r="D99" s="11" t="s">
        <v>223</v>
      </c>
      <c r="E99" s="12">
        <v>80366</v>
      </c>
      <c r="F99" s="12">
        <v>0</v>
      </c>
      <c r="G99" s="12">
        <v>4821.96</v>
      </c>
      <c r="H99" s="12">
        <v>4821.96</v>
      </c>
      <c r="I99" s="11" t="s">
        <v>218</v>
      </c>
    </row>
    <row r="100" spans="1:9" x14ac:dyDescent="0.25">
      <c r="A100" s="11" t="s">
        <v>544</v>
      </c>
      <c r="B100" s="11" t="s">
        <v>545</v>
      </c>
      <c r="C100" s="11" t="s">
        <v>546</v>
      </c>
      <c r="D100" s="11" t="s">
        <v>223</v>
      </c>
      <c r="E100" s="12">
        <v>57000</v>
      </c>
      <c r="F100" s="12">
        <v>0</v>
      </c>
      <c r="G100" s="12">
        <v>5130</v>
      </c>
      <c r="H100" s="12">
        <v>5130</v>
      </c>
      <c r="I100" s="11" t="s">
        <v>218</v>
      </c>
    </row>
    <row r="101" spans="1:9" x14ac:dyDescent="0.25">
      <c r="A101" s="11" t="s">
        <v>393</v>
      </c>
      <c r="B101" s="11" t="s">
        <v>394</v>
      </c>
      <c r="C101" s="11" t="s">
        <v>395</v>
      </c>
      <c r="D101" s="11" t="s">
        <v>223</v>
      </c>
      <c r="E101" s="12">
        <v>1514500</v>
      </c>
      <c r="F101" s="12">
        <v>0</v>
      </c>
      <c r="G101" s="12">
        <v>136305</v>
      </c>
      <c r="H101" s="12">
        <v>136305</v>
      </c>
      <c r="I101" s="11" t="s">
        <v>218</v>
      </c>
    </row>
    <row r="102" spans="1:9" x14ac:dyDescent="0.25">
      <c r="A102" s="11" t="s">
        <v>247</v>
      </c>
      <c r="B102" s="11" t="s">
        <v>248</v>
      </c>
      <c r="C102" s="11" t="s">
        <v>249</v>
      </c>
      <c r="D102" s="11" t="s">
        <v>223</v>
      </c>
      <c r="E102" s="12">
        <v>1200</v>
      </c>
      <c r="F102" s="12">
        <v>0</v>
      </c>
      <c r="G102" s="12">
        <v>108</v>
      </c>
      <c r="H102" s="12">
        <v>108</v>
      </c>
      <c r="I102" s="11" t="s">
        <v>218</v>
      </c>
    </row>
    <row r="103" spans="1:9" x14ac:dyDescent="0.25">
      <c r="A103" s="11" t="s">
        <v>571</v>
      </c>
      <c r="B103" s="11" t="s">
        <v>572</v>
      </c>
      <c r="C103" s="11" t="s">
        <v>573</v>
      </c>
      <c r="D103" s="11" t="s">
        <v>223</v>
      </c>
      <c r="E103" s="12">
        <v>16400</v>
      </c>
      <c r="F103" s="12">
        <v>0</v>
      </c>
      <c r="G103" s="12">
        <v>1476</v>
      </c>
      <c r="H103" s="12">
        <v>1476</v>
      </c>
      <c r="I103" s="11" t="s">
        <v>218</v>
      </c>
    </row>
    <row r="104" spans="1:9" x14ac:dyDescent="0.25">
      <c r="A104" s="11" t="s">
        <v>413</v>
      </c>
      <c r="B104" s="11" t="s">
        <v>414</v>
      </c>
      <c r="C104" s="11" t="s">
        <v>415</v>
      </c>
      <c r="D104" s="11" t="s">
        <v>223</v>
      </c>
      <c r="E104" s="12">
        <v>4296.92</v>
      </c>
      <c r="F104" s="12">
        <v>0</v>
      </c>
      <c r="G104" s="12">
        <v>386.72</v>
      </c>
      <c r="H104" s="12">
        <v>386.72</v>
      </c>
      <c r="I104" s="11" t="s">
        <v>218</v>
      </c>
    </row>
    <row r="105" spans="1:9" x14ac:dyDescent="0.25">
      <c r="A105" s="11" t="s">
        <v>614</v>
      </c>
      <c r="B105" s="11" t="s">
        <v>615</v>
      </c>
      <c r="C105" s="11" t="s">
        <v>616</v>
      </c>
      <c r="D105" s="11" t="s">
        <v>223</v>
      </c>
      <c r="E105" s="12">
        <v>1300</v>
      </c>
      <c r="F105" s="12">
        <v>0</v>
      </c>
      <c r="G105" s="12">
        <v>117</v>
      </c>
      <c r="H105" s="12">
        <v>117</v>
      </c>
      <c r="I105" s="11" t="s">
        <v>218</v>
      </c>
    </row>
    <row r="106" spans="1:9" x14ac:dyDescent="0.25">
      <c r="A106" s="11" t="s">
        <v>297</v>
      </c>
      <c r="B106" s="11" t="s">
        <v>298</v>
      </c>
      <c r="C106" s="11" t="s">
        <v>313</v>
      </c>
      <c r="D106" s="11" t="s">
        <v>314</v>
      </c>
      <c r="E106" s="12">
        <v>80344</v>
      </c>
      <c r="F106" s="12">
        <v>0</v>
      </c>
      <c r="G106" s="12">
        <v>4820.6400000000003</v>
      </c>
      <c r="H106" s="12">
        <v>4820.6400000000003</v>
      </c>
      <c r="I106" s="11" t="s">
        <v>218</v>
      </c>
    </row>
    <row r="107" spans="1:9" x14ac:dyDescent="0.25">
      <c r="A107" s="11" t="s">
        <v>297</v>
      </c>
      <c r="B107" s="11" t="s">
        <v>298</v>
      </c>
      <c r="C107" s="11" t="s">
        <v>315</v>
      </c>
      <c r="D107" s="11" t="s">
        <v>314</v>
      </c>
      <c r="E107" s="12">
        <v>140524</v>
      </c>
      <c r="F107" s="12">
        <v>0</v>
      </c>
      <c r="G107" s="12">
        <v>8431.44</v>
      </c>
      <c r="H107" s="12">
        <v>8431.44</v>
      </c>
      <c r="I107" s="11" t="s">
        <v>218</v>
      </c>
    </row>
    <row r="108" spans="1:9" x14ac:dyDescent="0.25">
      <c r="A108" s="11" t="s">
        <v>438</v>
      </c>
      <c r="B108" s="11" t="s">
        <v>439</v>
      </c>
      <c r="C108" s="11" t="s">
        <v>441</v>
      </c>
      <c r="D108" s="11" t="s">
        <v>314</v>
      </c>
      <c r="E108" s="12">
        <v>571.41</v>
      </c>
      <c r="F108" s="12">
        <v>0</v>
      </c>
      <c r="G108" s="12">
        <v>14.29</v>
      </c>
      <c r="H108" s="12">
        <v>14.29</v>
      </c>
      <c r="I108" s="11" t="s">
        <v>218</v>
      </c>
    </row>
    <row r="109" spans="1:9" x14ac:dyDescent="0.25">
      <c r="A109" s="11" t="s">
        <v>438</v>
      </c>
      <c r="B109" s="11" t="s">
        <v>439</v>
      </c>
      <c r="C109" s="11" t="s">
        <v>441</v>
      </c>
      <c r="D109" s="11" t="s">
        <v>314</v>
      </c>
      <c r="E109" s="12">
        <v>338.98</v>
      </c>
      <c r="F109" s="12">
        <v>0</v>
      </c>
      <c r="G109" s="12">
        <v>30.51</v>
      </c>
      <c r="H109" s="12">
        <v>30.51</v>
      </c>
      <c r="I109" s="11" t="s">
        <v>218</v>
      </c>
    </row>
    <row r="110" spans="1:9" x14ac:dyDescent="0.25">
      <c r="A110" s="11" t="s">
        <v>637</v>
      </c>
      <c r="B110" s="11" t="s">
        <v>638</v>
      </c>
      <c r="C110" s="11" t="s">
        <v>641</v>
      </c>
      <c r="D110" s="11" t="s">
        <v>314</v>
      </c>
      <c r="E110" s="12">
        <v>127953</v>
      </c>
      <c r="F110" s="12">
        <v>0</v>
      </c>
      <c r="G110" s="12">
        <v>11515.77</v>
      </c>
      <c r="H110" s="12">
        <v>11515.77</v>
      </c>
      <c r="I110" s="11" t="s">
        <v>218</v>
      </c>
    </row>
    <row r="111" spans="1:9" x14ac:dyDescent="0.25">
      <c r="A111" s="11" t="s">
        <v>637</v>
      </c>
      <c r="B111" s="11" t="s">
        <v>638</v>
      </c>
      <c r="C111" s="11" t="s">
        <v>642</v>
      </c>
      <c r="D111" s="11" t="s">
        <v>314</v>
      </c>
      <c r="E111" s="12">
        <v>29277</v>
      </c>
      <c r="F111" s="12">
        <v>0</v>
      </c>
      <c r="G111" s="12">
        <v>2634.93</v>
      </c>
      <c r="H111" s="12">
        <v>2634.93</v>
      </c>
      <c r="I111" s="11" t="s">
        <v>218</v>
      </c>
    </row>
    <row r="112" spans="1:9" x14ac:dyDescent="0.25">
      <c r="A112" s="11" t="s">
        <v>363</v>
      </c>
      <c r="B112" s="11" t="s">
        <v>364</v>
      </c>
      <c r="C112" s="11" t="s">
        <v>365</v>
      </c>
      <c r="D112" s="11" t="s">
        <v>314</v>
      </c>
      <c r="E112" s="12">
        <v>1680</v>
      </c>
      <c r="F112" s="12">
        <v>0</v>
      </c>
      <c r="G112" s="12">
        <v>151.19999999999999</v>
      </c>
      <c r="H112" s="12">
        <v>151.19999999999999</v>
      </c>
      <c r="I112" s="11" t="s">
        <v>218</v>
      </c>
    </row>
    <row r="113" spans="1:9" x14ac:dyDescent="0.25">
      <c r="A113" s="11" t="s">
        <v>507</v>
      </c>
      <c r="B113" s="11" t="s">
        <v>508</v>
      </c>
      <c r="C113" s="11" t="s">
        <v>512</v>
      </c>
      <c r="D113" s="11" t="s">
        <v>314</v>
      </c>
      <c r="E113" s="12">
        <v>8000</v>
      </c>
      <c r="F113" s="12">
        <v>0</v>
      </c>
      <c r="G113" s="12">
        <v>720</v>
      </c>
      <c r="H113" s="12">
        <v>720</v>
      </c>
      <c r="I113" s="11" t="s">
        <v>218</v>
      </c>
    </row>
    <row r="114" spans="1:9" x14ac:dyDescent="0.25">
      <c r="A114" s="11" t="s">
        <v>784</v>
      </c>
      <c r="B114" s="11" t="s">
        <v>785</v>
      </c>
      <c r="C114" s="11" t="s">
        <v>786</v>
      </c>
      <c r="D114" s="11" t="s">
        <v>314</v>
      </c>
      <c r="E114" s="12">
        <v>474799.99</v>
      </c>
      <c r="F114" s="12">
        <v>0</v>
      </c>
      <c r="G114" s="12">
        <v>42732</v>
      </c>
      <c r="H114" s="12">
        <v>42732</v>
      </c>
      <c r="I114" s="11" t="s">
        <v>218</v>
      </c>
    </row>
    <row r="115" spans="1:9" x14ac:dyDescent="0.25">
      <c r="A115" s="11" t="s">
        <v>784</v>
      </c>
      <c r="B115" s="11" t="s">
        <v>785</v>
      </c>
      <c r="C115" s="11" t="s">
        <v>846</v>
      </c>
      <c r="D115" s="11" t="s">
        <v>314</v>
      </c>
      <c r="E115" s="12">
        <v>-3000.01</v>
      </c>
      <c r="F115" s="12">
        <v>0</v>
      </c>
      <c r="G115" s="12">
        <v>270</v>
      </c>
      <c r="H115" s="12">
        <v>270</v>
      </c>
      <c r="I115" s="11" t="s">
        <v>218</v>
      </c>
    </row>
    <row r="116" spans="1:9" x14ac:dyDescent="0.25">
      <c r="A116" s="11" t="s">
        <v>586</v>
      </c>
      <c r="B116" s="11" t="s">
        <v>587</v>
      </c>
      <c r="C116" s="11" t="s">
        <v>588</v>
      </c>
      <c r="D116" s="11" t="s">
        <v>258</v>
      </c>
      <c r="E116" s="12">
        <v>424300</v>
      </c>
      <c r="F116" s="12">
        <v>76374</v>
      </c>
      <c r="G116" s="12">
        <v>0</v>
      </c>
      <c r="H116" s="12">
        <v>0</v>
      </c>
      <c r="I116" s="11" t="s">
        <v>218</v>
      </c>
    </row>
    <row r="117" spans="1:9" x14ac:dyDescent="0.25">
      <c r="A117" s="11" t="s">
        <v>620</v>
      </c>
      <c r="B117" s="11" t="s">
        <v>621</v>
      </c>
      <c r="C117" s="11" t="s">
        <v>626</v>
      </c>
      <c r="D117" s="11" t="s">
        <v>258</v>
      </c>
      <c r="E117" s="12">
        <v>507500</v>
      </c>
      <c r="F117" s="12">
        <v>91350</v>
      </c>
      <c r="G117" s="12">
        <v>0</v>
      </c>
      <c r="H117" s="12">
        <v>0</v>
      </c>
      <c r="I117" s="11" t="s">
        <v>218</v>
      </c>
    </row>
    <row r="118" spans="1:9" x14ac:dyDescent="0.25">
      <c r="A118" s="11" t="s">
        <v>798</v>
      </c>
      <c r="B118" s="11" t="s">
        <v>799</v>
      </c>
      <c r="C118" s="11" t="s">
        <v>849</v>
      </c>
      <c r="D118" s="11" t="s">
        <v>258</v>
      </c>
      <c r="E118" s="12">
        <v>-2519</v>
      </c>
      <c r="F118" s="12">
        <v>-453.42</v>
      </c>
      <c r="G118" s="12">
        <v>0</v>
      </c>
      <c r="H118" s="12">
        <v>0</v>
      </c>
      <c r="I118" s="11" t="s">
        <v>218</v>
      </c>
    </row>
    <row r="119" spans="1:9" x14ac:dyDescent="0.25">
      <c r="A119" s="11" t="s">
        <v>250</v>
      </c>
      <c r="B119" s="11" t="s">
        <v>251</v>
      </c>
      <c r="C119" s="11" t="s">
        <v>257</v>
      </c>
      <c r="D119" s="11" t="s">
        <v>258</v>
      </c>
      <c r="E119" s="12">
        <v>1789056</v>
      </c>
      <c r="F119" s="12">
        <v>0</v>
      </c>
      <c r="G119" s="12">
        <v>161015.04000000001</v>
      </c>
      <c r="H119" s="12">
        <v>161015.04000000001</v>
      </c>
      <c r="I119" s="11" t="s">
        <v>218</v>
      </c>
    </row>
    <row r="120" spans="1:9" x14ac:dyDescent="0.25">
      <c r="A120" s="11" t="s">
        <v>250</v>
      </c>
      <c r="B120" s="11" t="s">
        <v>251</v>
      </c>
      <c r="C120" s="11" t="s">
        <v>259</v>
      </c>
      <c r="D120" s="11" t="s">
        <v>258</v>
      </c>
      <c r="E120" s="12">
        <v>1273460</v>
      </c>
      <c r="F120" s="12">
        <v>0</v>
      </c>
      <c r="G120" s="12">
        <v>114611.4</v>
      </c>
      <c r="H120" s="12">
        <v>114611.4</v>
      </c>
      <c r="I120" s="11" t="s">
        <v>218</v>
      </c>
    </row>
    <row r="121" spans="1:9" x14ac:dyDescent="0.25">
      <c r="A121" s="11" t="s">
        <v>297</v>
      </c>
      <c r="B121" s="11" t="s">
        <v>298</v>
      </c>
      <c r="C121" s="11" t="s">
        <v>316</v>
      </c>
      <c r="D121" s="11" t="s">
        <v>258</v>
      </c>
      <c r="E121" s="12">
        <v>79376</v>
      </c>
      <c r="F121" s="12">
        <v>0</v>
      </c>
      <c r="G121" s="12">
        <v>4762.5600000000004</v>
      </c>
      <c r="H121" s="12">
        <v>4762.5600000000004</v>
      </c>
      <c r="I121" s="11" t="s">
        <v>218</v>
      </c>
    </row>
    <row r="122" spans="1:9" x14ac:dyDescent="0.25">
      <c r="A122" s="11" t="s">
        <v>349</v>
      </c>
      <c r="B122" s="11" t="s">
        <v>350</v>
      </c>
      <c r="C122" s="11" t="s">
        <v>351</v>
      </c>
      <c r="D122" s="11" t="s">
        <v>258</v>
      </c>
      <c r="E122" s="12">
        <v>2717</v>
      </c>
      <c r="F122" s="12">
        <v>0</v>
      </c>
      <c r="G122" s="12">
        <v>244.53</v>
      </c>
      <c r="H122" s="12">
        <v>244.53</v>
      </c>
      <c r="I122" s="11" t="s">
        <v>218</v>
      </c>
    </row>
    <row r="123" spans="1:9" x14ac:dyDescent="0.25">
      <c r="A123" s="11" t="s">
        <v>393</v>
      </c>
      <c r="B123" s="11" t="s">
        <v>394</v>
      </c>
      <c r="C123" s="11" t="s">
        <v>396</v>
      </c>
      <c r="D123" s="11" t="s">
        <v>258</v>
      </c>
      <c r="E123" s="12">
        <v>1704000</v>
      </c>
      <c r="F123" s="12">
        <v>0</v>
      </c>
      <c r="G123" s="12">
        <v>153360</v>
      </c>
      <c r="H123" s="12">
        <v>153360</v>
      </c>
      <c r="I123" s="11" t="s">
        <v>218</v>
      </c>
    </row>
    <row r="124" spans="1:9" x14ac:dyDescent="0.25">
      <c r="A124" s="11" t="s">
        <v>464</v>
      </c>
      <c r="B124" s="11" t="s">
        <v>465</v>
      </c>
      <c r="C124" s="11" t="s">
        <v>467</v>
      </c>
      <c r="D124" s="11" t="s">
        <v>258</v>
      </c>
      <c r="E124" s="12">
        <v>93593.76</v>
      </c>
      <c r="F124" s="12">
        <v>0</v>
      </c>
      <c r="G124" s="12">
        <v>13103.13</v>
      </c>
      <c r="H124" s="12">
        <v>13103.13</v>
      </c>
      <c r="I124" s="11" t="s">
        <v>218</v>
      </c>
    </row>
    <row r="125" spans="1:9" x14ac:dyDescent="0.25">
      <c r="A125" s="11" t="s">
        <v>507</v>
      </c>
      <c r="B125" s="11" t="s">
        <v>508</v>
      </c>
      <c r="C125" s="11" t="s">
        <v>513</v>
      </c>
      <c r="D125" s="11" t="s">
        <v>258</v>
      </c>
      <c r="E125" s="12">
        <v>8000</v>
      </c>
      <c r="F125" s="12">
        <v>0</v>
      </c>
      <c r="G125" s="12">
        <v>720</v>
      </c>
      <c r="H125" s="12">
        <v>720</v>
      </c>
      <c r="I125" s="11" t="s">
        <v>218</v>
      </c>
    </row>
    <row r="126" spans="1:9" x14ac:dyDescent="0.25">
      <c r="A126" s="11" t="s">
        <v>707</v>
      </c>
      <c r="B126" s="11" t="s">
        <v>708</v>
      </c>
      <c r="C126" s="11" t="s">
        <v>711</v>
      </c>
      <c r="D126" s="11" t="s">
        <v>258</v>
      </c>
      <c r="E126" s="12">
        <v>7618.75</v>
      </c>
      <c r="F126" s="12">
        <v>0</v>
      </c>
      <c r="G126" s="12">
        <v>685.69</v>
      </c>
      <c r="H126" s="12">
        <v>685.69</v>
      </c>
      <c r="I126" s="11" t="s">
        <v>218</v>
      </c>
    </row>
    <row r="127" spans="1:9" x14ac:dyDescent="0.25">
      <c r="A127" s="11" t="s">
        <v>608</v>
      </c>
      <c r="B127" s="11" t="s">
        <v>609</v>
      </c>
      <c r="C127" s="11" t="s">
        <v>610</v>
      </c>
      <c r="D127" s="11" t="s">
        <v>261</v>
      </c>
      <c r="E127" s="12">
        <v>136432</v>
      </c>
      <c r="F127" s="12">
        <v>24557.759999999998</v>
      </c>
      <c r="G127" s="12">
        <v>0</v>
      </c>
      <c r="H127" s="12">
        <v>0</v>
      </c>
      <c r="I127" s="11" t="s">
        <v>218</v>
      </c>
    </row>
    <row r="128" spans="1:9" x14ac:dyDescent="0.25">
      <c r="A128" s="11" t="s">
        <v>664</v>
      </c>
      <c r="B128" s="11" t="s">
        <v>665</v>
      </c>
      <c r="C128" s="11" t="s">
        <v>666</v>
      </c>
      <c r="D128" s="11" t="s">
        <v>261</v>
      </c>
      <c r="E128" s="12">
        <v>29398.799999999999</v>
      </c>
      <c r="F128" s="12">
        <v>5291.78</v>
      </c>
      <c r="G128" s="12">
        <v>0</v>
      </c>
      <c r="H128" s="12">
        <v>0</v>
      </c>
      <c r="I128" s="11" t="s">
        <v>218</v>
      </c>
    </row>
    <row r="129" spans="1:9" x14ac:dyDescent="0.25">
      <c r="A129" s="11" t="s">
        <v>399</v>
      </c>
      <c r="B129" s="11" t="s">
        <v>400</v>
      </c>
      <c r="C129" s="11" t="s">
        <v>401</v>
      </c>
      <c r="D129" s="11" t="s">
        <v>261</v>
      </c>
      <c r="E129" s="12">
        <v>2725500</v>
      </c>
      <c r="F129" s="12">
        <v>490590</v>
      </c>
      <c r="G129" s="12">
        <v>0</v>
      </c>
      <c r="H129" s="12">
        <v>0</v>
      </c>
      <c r="I129" s="11" t="s">
        <v>218</v>
      </c>
    </row>
    <row r="130" spans="1:9" x14ac:dyDescent="0.25">
      <c r="A130" s="11" t="s">
        <v>723</v>
      </c>
      <c r="B130" s="11" t="s">
        <v>724</v>
      </c>
      <c r="C130" s="11" t="s">
        <v>725</v>
      </c>
      <c r="D130" s="11" t="s">
        <v>261</v>
      </c>
      <c r="E130" s="12">
        <v>2200</v>
      </c>
      <c r="F130" s="12">
        <v>396</v>
      </c>
      <c r="G130" s="12">
        <v>0</v>
      </c>
      <c r="H130" s="12">
        <v>0</v>
      </c>
      <c r="I130" s="11" t="s">
        <v>218</v>
      </c>
    </row>
    <row r="131" spans="1:9" x14ac:dyDescent="0.25">
      <c r="A131" s="11" t="s">
        <v>250</v>
      </c>
      <c r="B131" s="11" t="s">
        <v>251</v>
      </c>
      <c r="C131" s="11" t="s">
        <v>260</v>
      </c>
      <c r="D131" s="11" t="s">
        <v>261</v>
      </c>
      <c r="E131" s="12">
        <v>2486553</v>
      </c>
      <c r="F131" s="12">
        <v>0</v>
      </c>
      <c r="G131" s="12">
        <v>223789.77</v>
      </c>
      <c r="H131" s="12">
        <v>223789.77</v>
      </c>
      <c r="I131" s="11" t="s">
        <v>218</v>
      </c>
    </row>
    <row r="132" spans="1:9" x14ac:dyDescent="0.25">
      <c r="A132" s="11" t="s">
        <v>250</v>
      </c>
      <c r="B132" s="11" t="s">
        <v>251</v>
      </c>
      <c r="C132" s="11" t="s">
        <v>262</v>
      </c>
      <c r="D132" s="11" t="s">
        <v>261</v>
      </c>
      <c r="E132" s="12">
        <v>1083418</v>
      </c>
      <c r="F132" s="12">
        <v>0</v>
      </c>
      <c r="G132" s="12">
        <v>97507.62</v>
      </c>
      <c r="H132" s="12">
        <v>97507.62</v>
      </c>
      <c r="I132" s="11" t="s">
        <v>218</v>
      </c>
    </row>
    <row r="133" spans="1:9" x14ac:dyDescent="0.25">
      <c r="A133" s="11" t="s">
        <v>281</v>
      </c>
      <c r="B133" s="11" t="s">
        <v>282</v>
      </c>
      <c r="C133" s="11" t="s">
        <v>284</v>
      </c>
      <c r="D133" s="11" t="s">
        <v>261</v>
      </c>
      <c r="E133" s="12">
        <v>25</v>
      </c>
      <c r="F133" s="12">
        <v>0</v>
      </c>
      <c r="G133" s="12">
        <v>2.25</v>
      </c>
      <c r="H133" s="12">
        <v>2.25</v>
      </c>
      <c r="I133" s="11" t="s">
        <v>218</v>
      </c>
    </row>
    <row r="134" spans="1:9" x14ac:dyDescent="0.25">
      <c r="A134" s="11" t="s">
        <v>281</v>
      </c>
      <c r="B134" s="11" t="s">
        <v>282</v>
      </c>
      <c r="C134" s="11" t="s">
        <v>285</v>
      </c>
      <c r="D134" s="11" t="s">
        <v>261</v>
      </c>
      <c r="E134" s="12">
        <v>100</v>
      </c>
      <c r="F134" s="12">
        <v>0</v>
      </c>
      <c r="G134" s="12">
        <v>9</v>
      </c>
      <c r="H134" s="12">
        <v>9</v>
      </c>
      <c r="I134" s="11" t="s">
        <v>218</v>
      </c>
    </row>
    <row r="135" spans="1:9" x14ac:dyDescent="0.25">
      <c r="A135" s="11" t="s">
        <v>297</v>
      </c>
      <c r="B135" s="11" t="s">
        <v>298</v>
      </c>
      <c r="C135" s="11" t="s">
        <v>317</v>
      </c>
      <c r="D135" s="11" t="s">
        <v>261</v>
      </c>
      <c r="E135" s="12">
        <v>87426</v>
      </c>
      <c r="F135" s="12">
        <v>0</v>
      </c>
      <c r="G135" s="12">
        <v>5245.56</v>
      </c>
      <c r="H135" s="12">
        <v>5245.56</v>
      </c>
      <c r="I135" s="11" t="s">
        <v>218</v>
      </c>
    </row>
    <row r="136" spans="1:9" x14ac:dyDescent="0.25">
      <c r="A136" s="11" t="s">
        <v>369</v>
      </c>
      <c r="B136" s="11" t="s">
        <v>370</v>
      </c>
      <c r="C136" s="11" t="s">
        <v>375</v>
      </c>
      <c r="D136" s="11" t="s">
        <v>261</v>
      </c>
      <c r="E136" s="12">
        <v>2229210</v>
      </c>
      <c r="F136" s="12">
        <v>0</v>
      </c>
      <c r="G136" s="12">
        <v>200628.9</v>
      </c>
      <c r="H136" s="12">
        <v>200628.9</v>
      </c>
      <c r="I136" s="11" t="s">
        <v>218</v>
      </c>
    </row>
    <row r="137" spans="1:9" x14ac:dyDescent="0.25">
      <c r="A137" s="11" t="s">
        <v>620</v>
      </c>
      <c r="B137" s="11" t="s">
        <v>621</v>
      </c>
      <c r="C137" s="11" t="s">
        <v>627</v>
      </c>
      <c r="D137" s="11" t="s">
        <v>237</v>
      </c>
      <c r="E137" s="12">
        <v>452550</v>
      </c>
      <c r="F137" s="12">
        <v>81459</v>
      </c>
      <c r="G137" s="12">
        <v>0</v>
      </c>
      <c r="H137" s="12">
        <v>0</v>
      </c>
      <c r="I137" s="11" t="s">
        <v>218</v>
      </c>
    </row>
    <row r="138" spans="1:9" x14ac:dyDescent="0.25">
      <c r="A138" s="11" t="s">
        <v>399</v>
      </c>
      <c r="B138" s="11" t="s">
        <v>400</v>
      </c>
      <c r="C138" s="11" t="s">
        <v>825</v>
      </c>
      <c r="D138" s="11" t="s">
        <v>237</v>
      </c>
      <c r="E138" s="12">
        <v>-9731</v>
      </c>
      <c r="F138" s="12">
        <v>-1752</v>
      </c>
      <c r="G138" s="12">
        <v>0</v>
      </c>
      <c r="H138" s="12">
        <v>0</v>
      </c>
      <c r="I138" s="11" t="s">
        <v>218</v>
      </c>
    </row>
    <row r="139" spans="1:9" x14ac:dyDescent="0.25">
      <c r="A139" s="11" t="s">
        <v>297</v>
      </c>
      <c r="B139" s="11" t="s">
        <v>298</v>
      </c>
      <c r="C139" s="11" t="s">
        <v>318</v>
      </c>
      <c r="D139" s="11" t="s">
        <v>237</v>
      </c>
      <c r="E139" s="12">
        <v>72226</v>
      </c>
      <c r="F139" s="12">
        <v>0</v>
      </c>
      <c r="G139" s="12">
        <v>4333.5600000000004</v>
      </c>
      <c r="H139" s="12">
        <v>4333.5600000000004</v>
      </c>
      <c r="I139" s="11" t="s">
        <v>218</v>
      </c>
    </row>
    <row r="140" spans="1:9" x14ac:dyDescent="0.25">
      <c r="A140" s="11" t="s">
        <v>349</v>
      </c>
      <c r="B140" s="11" t="s">
        <v>350</v>
      </c>
      <c r="C140" s="11" t="s">
        <v>352</v>
      </c>
      <c r="D140" s="11" t="s">
        <v>237</v>
      </c>
      <c r="E140" s="12">
        <v>34204</v>
      </c>
      <c r="F140" s="12">
        <v>0</v>
      </c>
      <c r="G140" s="12">
        <v>3078.36</v>
      </c>
      <c r="H140" s="12">
        <v>3078.36</v>
      </c>
      <c r="I140" s="11" t="s">
        <v>218</v>
      </c>
    </row>
    <row r="141" spans="1:9" x14ac:dyDescent="0.25">
      <c r="A141" s="11" t="s">
        <v>369</v>
      </c>
      <c r="B141" s="11" t="s">
        <v>370</v>
      </c>
      <c r="C141" s="11" t="s">
        <v>376</v>
      </c>
      <c r="D141" s="11" t="s">
        <v>237</v>
      </c>
      <c r="E141" s="12">
        <v>1701500</v>
      </c>
      <c r="F141" s="12">
        <v>0</v>
      </c>
      <c r="G141" s="12">
        <v>153135</v>
      </c>
      <c r="H141" s="12">
        <v>153135</v>
      </c>
      <c r="I141" s="11" t="s">
        <v>218</v>
      </c>
    </row>
    <row r="142" spans="1:9" x14ac:dyDescent="0.25">
      <c r="A142" s="11" t="s">
        <v>688</v>
      </c>
      <c r="B142" s="11" t="s">
        <v>689</v>
      </c>
      <c r="C142" s="11" t="s">
        <v>690</v>
      </c>
      <c r="D142" s="11" t="s">
        <v>237</v>
      </c>
      <c r="E142" s="12">
        <v>5000</v>
      </c>
      <c r="F142" s="12">
        <v>0</v>
      </c>
      <c r="G142" s="12">
        <v>450</v>
      </c>
      <c r="H142" s="12">
        <v>450</v>
      </c>
      <c r="I142" s="11" t="s">
        <v>218</v>
      </c>
    </row>
    <row r="143" spans="1:9" x14ac:dyDescent="0.25">
      <c r="A143" s="11" t="s">
        <v>507</v>
      </c>
      <c r="B143" s="11" t="s">
        <v>508</v>
      </c>
      <c r="C143" s="11" t="s">
        <v>514</v>
      </c>
      <c r="D143" s="11" t="s">
        <v>237</v>
      </c>
      <c r="E143" s="12">
        <v>8000</v>
      </c>
      <c r="F143" s="12">
        <v>0</v>
      </c>
      <c r="G143" s="12">
        <v>720</v>
      </c>
      <c r="H143" s="12">
        <v>720</v>
      </c>
      <c r="I143" s="11" t="s">
        <v>218</v>
      </c>
    </row>
    <row r="144" spans="1:9" x14ac:dyDescent="0.25">
      <c r="A144" s="11" t="s">
        <v>454</v>
      </c>
      <c r="B144" s="11" t="s">
        <v>455</v>
      </c>
      <c r="C144" s="11" t="s">
        <v>458</v>
      </c>
      <c r="D144" s="11" t="s">
        <v>237</v>
      </c>
      <c r="E144" s="12">
        <v>1135</v>
      </c>
      <c r="F144" s="12">
        <v>0</v>
      </c>
      <c r="G144" s="12">
        <v>102.15</v>
      </c>
      <c r="H144" s="12">
        <v>102.15</v>
      </c>
      <c r="I144" s="11" t="s">
        <v>218</v>
      </c>
    </row>
    <row r="145" spans="1:9" x14ac:dyDescent="0.25">
      <c r="A145" s="11" t="s">
        <v>699</v>
      </c>
      <c r="B145" s="11" t="s">
        <v>700</v>
      </c>
      <c r="C145" s="11" t="s">
        <v>701</v>
      </c>
      <c r="D145" s="11" t="s">
        <v>237</v>
      </c>
      <c r="E145" s="12">
        <v>1900</v>
      </c>
      <c r="F145" s="12">
        <v>0</v>
      </c>
      <c r="G145" s="12">
        <v>171</v>
      </c>
      <c r="H145" s="12">
        <v>171</v>
      </c>
      <c r="I145" s="11" t="s">
        <v>218</v>
      </c>
    </row>
    <row r="146" spans="1:9" x14ac:dyDescent="0.25">
      <c r="A146" s="11" t="s">
        <v>232</v>
      </c>
      <c r="B146" s="11" t="s">
        <v>233</v>
      </c>
      <c r="C146" s="11" t="s">
        <v>236</v>
      </c>
      <c r="D146" s="11" t="s">
        <v>237</v>
      </c>
      <c r="E146" s="12">
        <v>4400</v>
      </c>
      <c r="F146" s="12">
        <v>0</v>
      </c>
      <c r="G146" s="12">
        <v>110</v>
      </c>
      <c r="H146" s="12">
        <v>110</v>
      </c>
      <c r="I146" s="11" t="s">
        <v>218</v>
      </c>
    </row>
    <row r="147" spans="1:9" x14ac:dyDescent="0.25">
      <c r="A147" s="11" t="s">
        <v>522</v>
      </c>
      <c r="B147" s="11" t="s">
        <v>523</v>
      </c>
      <c r="C147" s="11" t="s">
        <v>385</v>
      </c>
      <c r="D147" s="11" t="s">
        <v>237</v>
      </c>
      <c r="E147" s="12">
        <v>3050</v>
      </c>
      <c r="F147" s="12">
        <v>0</v>
      </c>
      <c r="G147" s="12">
        <v>76.25</v>
      </c>
      <c r="H147" s="12">
        <v>76.25</v>
      </c>
      <c r="I147" s="11" t="s">
        <v>218</v>
      </c>
    </row>
    <row r="148" spans="1:9" x14ac:dyDescent="0.25">
      <c r="A148" s="11" t="s">
        <v>568</v>
      </c>
      <c r="B148" s="11" t="s">
        <v>569</v>
      </c>
      <c r="C148" s="11" t="s">
        <v>570</v>
      </c>
      <c r="D148" s="11" t="s">
        <v>237</v>
      </c>
      <c r="E148" s="12">
        <v>13600</v>
      </c>
      <c r="F148" s="12">
        <v>0</v>
      </c>
      <c r="G148" s="12">
        <v>1224</v>
      </c>
      <c r="H148" s="12">
        <v>1224</v>
      </c>
      <c r="I148" s="11" t="s">
        <v>218</v>
      </c>
    </row>
    <row r="149" spans="1:9" x14ac:dyDescent="0.25">
      <c r="A149" s="11" t="s">
        <v>608</v>
      </c>
      <c r="B149" s="11" t="s">
        <v>609</v>
      </c>
      <c r="C149" s="11" t="s">
        <v>611</v>
      </c>
      <c r="D149" s="11" t="s">
        <v>225</v>
      </c>
      <c r="E149" s="12">
        <v>101542</v>
      </c>
      <c r="F149" s="12">
        <v>18277.560000000001</v>
      </c>
      <c r="G149" s="12">
        <v>0</v>
      </c>
      <c r="H149" s="12">
        <v>0</v>
      </c>
      <c r="I149" s="11" t="s">
        <v>218</v>
      </c>
    </row>
    <row r="150" spans="1:9" x14ac:dyDescent="0.25">
      <c r="A150" s="11" t="s">
        <v>211</v>
      </c>
      <c r="B150" s="11" t="s">
        <v>212</v>
      </c>
      <c r="C150" s="11" t="s">
        <v>224</v>
      </c>
      <c r="D150" s="11" t="s">
        <v>225</v>
      </c>
      <c r="E150" s="12">
        <v>13236.1</v>
      </c>
      <c r="F150" s="12">
        <v>2382.5</v>
      </c>
      <c r="G150" s="12">
        <v>0</v>
      </c>
      <c r="H150" s="12">
        <v>0</v>
      </c>
      <c r="I150" s="11" t="s">
        <v>218</v>
      </c>
    </row>
    <row r="151" spans="1:9" x14ac:dyDescent="0.25">
      <c r="A151" s="11" t="s">
        <v>577</v>
      </c>
      <c r="B151" s="11" t="s">
        <v>578</v>
      </c>
      <c r="C151" s="11" t="s">
        <v>580</v>
      </c>
      <c r="D151" s="11" t="s">
        <v>225</v>
      </c>
      <c r="E151" s="12">
        <v>1090440</v>
      </c>
      <c r="F151" s="12">
        <v>196279</v>
      </c>
      <c r="G151" s="12">
        <v>0</v>
      </c>
      <c r="H151" s="12">
        <v>0</v>
      </c>
      <c r="I151" s="11" t="s">
        <v>218</v>
      </c>
    </row>
    <row r="152" spans="1:9" x14ac:dyDescent="0.25">
      <c r="A152" s="11" t="s">
        <v>669</v>
      </c>
      <c r="B152" s="11" t="s">
        <v>670</v>
      </c>
      <c r="C152" s="11" t="s">
        <v>671</v>
      </c>
      <c r="D152" s="11" t="s">
        <v>225</v>
      </c>
      <c r="E152" s="12">
        <v>169376.48</v>
      </c>
      <c r="F152" s="12">
        <v>30487.77</v>
      </c>
      <c r="G152" s="12">
        <v>0</v>
      </c>
      <c r="H152" s="12">
        <v>0</v>
      </c>
      <c r="I152" s="11" t="s">
        <v>218</v>
      </c>
    </row>
    <row r="153" spans="1:9" x14ac:dyDescent="0.25">
      <c r="A153" s="11" t="s">
        <v>250</v>
      </c>
      <c r="B153" s="11" t="s">
        <v>251</v>
      </c>
      <c r="C153" s="11" t="s">
        <v>263</v>
      </c>
      <c r="D153" s="11" t="s">
        <v>225</v>
      </c>
      <c r="E153" s="12">
        <v>2049384</v>
      </c>
      <c r="F153" s="12">
        <v>0</v>
      </c>
      <c r="G153" s="12">
        <v>184444.56</v>
      </c>
      <c r="H153" s="12">
        <v>184444.56</v>
      </c>
      <c r="I153" s="11" t="s">
        <v>218</v>
      </c>
    </row>
    <row r="154" spans="1:9" x14ac:dyDescent="0.25">
      <c r="A154" s="11" t="s">
        <v>402</v>
      </c>
      <c r="B154" s="11" t="s">
        <v>403</v>
      </c>
      <c r="C154" s="11" t="s">
        <v>406</v>
      </c>
      <c r="D154" s="11" t="s">
        <v>225</v>
      </c>
      <c r="E154" s="12">
        <v>944880</v>
      </c>
      <c r="F154" s="12">
        <v>0</v>
      </c>
      <c r="G154" s="12">
        <v>85039.2</v>
      </c>
      <c r="H154" s="12">
        <v>85039.2</v>
      </c>
      <c r="I154" s="11" t="s">
        <v>218</v>
      </c>
    </row>
    <row r="155" spans="1:9" x14ac:dyDescent="0.25">
      <c r="A155" s="11" t="s">
        <v>297</v>
      </c>
      <c r="B155" s="11" t="s">
        <v>298</v>
      </c>
      <c r="C155" s="11" t="s">
        <v>319</v>
      </c>
      <c r="D155" s="11" t="s">
        <v>225</v>
      </c>
      <c r="E155" s="12">
        <v>78716</v>
      </c>
      <c r="F155" s="12">
        <v>0</v>
      </c>
      <c r="G155" s="12">
        <v>4722.96</v>
      </c>
      <c r="H155" s="12">
        <v>4722.96</v>
      </c>
      <c r="I155" s="11" t="s">
        <v>218</v>
      </c>
    </row>
    <row r="156" spans="1:9" x14ac:dyDescent="0.25">
      <c r="A156" s="11" t="s">
        <v>435</v>
      </c>
      <c r="B156" s="11" t="s">
        <v>436</v>
      </c>
      <c r="C156" s="11" t="s">
        <v>437</v>
      </c>
      <c r="D156" s="11" t="s">
        <v>225</v>
      </c>
      <c r="E156" s="12">
        <v>9500</v>
      </c>
      <c r="F156" s="12">
        <v>0</v>
      </c>
      <c r="G156" s="12">
        <v>855</v>
      </c>
      <c r="H156" s="12">
        <v>855</v>
      </c>
      <c r="I156" s="11" t="s">
        <v>218</v>
      </c>
    </row>
    <row r="157" spans="1:9" x14ac:dyDescent="0.25">
      <c r="A157" s="11" t="s">
        <v>464</v>
      </c>
      <c r="B157" s="11" t="s">
        <v>465</v>
      </c>
      <c r="C157" s="11" t="s">
        <v>466</v>
      </c>
      <c r="D157" s="11" t="s">
        <v>225</v>
      </c>
      <c r="E157" s="12">
        <v>457</v>
      </c>
      <c r="F157" s="12">
        <v>0</v>
      </c>
      <c r="G157" s="12">
        <v>41.13</v>
      </c>
      <c r="H157" s="12">
        <v>41.13</v>
      </c>
      <c r="I157" s="11" t="s">
        <v>218</v>
      </c>
    </row>
    <row r="158" spans="1:9" x14ac:dyDescent="0.25">
      <c r="A158" s="11" t="s">
        <v>583</v>
      </c>
      <c r="B158" s="11" t="s">
        <v>584</v>
      </c>
      <c r="C158" s="11" t="s">
        <v>585</v>
      </c>
      <c r="D158" s="11" t="s">
        <v>265</v>
      </c>
      <c r="E158" s="12">
        <v>107200</v>
      </c>
      <c r="F158" s="12">
        <v>19296</v>
      </c>
      <c r="G158" s="12">
        <v>0</v>
      </c>
      <c r="H158" s="12">
        <v>0</v>
      </c>
      <c r="I158" s="11" t="s">
        <v>218</v>
      </c>
    </row>
    <row r="159" spans="1:9" x14ac:dyDescent="0.25">
      <c r="A159" s="11" t="s">
        <v>669</v>
      </c>
      <c r="B159" s="11" t="s">
        <v>670</v>
      </c>
      <c r="C159" s="11" t="s">
        <v>672</v>
      </c>
      <c r="D159" s="11" t="s">
        <v>265</v>
      </c>
      <c r="E159" s="12">
        <v>169376.48</v>
      </c>
      <c r="F159" s="12">
        <v>30487.77</v>
      </c>
      <c r="G159" s="12">
        <v>0</v>
      </c>
      <c r="H159" s="12">
        <v>0</v>
      </c>
      <c r="I159" s="11" t="s">
        <v>218</v>
      </c>
    </row>
    <row r="160" spans="1:9" x14ac:dyDescent="0.25">
      <c r="A160" s="11" t="s">
        <v>669</v>
      </c>
      <c r="B160" s="11" t="s">
        <v>670</v>
      </c>
      <c r="C160" s="11" t="s">
        <v>826</v>
      </c>
      <c r="D160" s="11" t="s">
        <v>265</v>
      </c>
      <c r="E160" s="12">
        <v>-169376.48</v>
      </c>
      <c r="F160" s="12">
        <v>-30487.77</v>
      </c>
      <c r="G160" s="12">
        <v>0</v>
      </c>
      <c r="H160" s="12">
        <v>0</v>
      </c>
      <c r="I160" s="11" t="s">
        <v>218</v>
      </c>
    </row>
    <row r="161" spans="1:9" x14ac:dyDescent="0.25">
      <c r="A161" s="11" t="s">
        <v>760</v>
      </c>
      <c r="B161" s="11" t="s">
        <v>761</v>
      </c>
      <c r="C161" s="11" t="s">
        <v>762</v>
      </c>
      <c r="D161" s="11" t="s">
        <v>265</v>
      </c>
      <c r="E161" s="12">
        <v>1341340</v>
      </c>
      <c r="F161" s="12">
        <v>241441.2</v>
      </c>
      <c r="G161" s="12">
        <v>0</v>
      </c>
      <c r="H161" s="12">
        <v>0</v>
      </c>
      <c r="I161" s="11" t="s">
        <v>218</v>
      </c>
    </row>
    <row r="162" spans="1:9" x14ac:dyDescent="0.25">
      <c r="A162" s="11" t="s">
        <v>250</v>
      </c>
      <c r="B162" s="11" t="s">
        <v>251</v>
      </c>
      <c r="C162" s="11" t="s">
        <v>264</v>
      </c>
      <c r="D162" s="11" t="s">
        <v>265</v>
      </c>
      <c r="E162" s="12">
        <v>1866130</v>
      </c>
      <c r="F162" s="12">
        <v>0</v>
      </c>
      <c r="G162" s="12">
        <v>167951.7</v>
      </c>
      <c r="H162" s="12">
        <v>167951.7</v>
      </c>
      <c r="I162" s="11" t="s">
        <v>218</v>
      </c>
    </row>
    <row r="163" spans="1:9" x14ac:dyDescent="0.25">
      <c r="A163" s="11" t="s">
        <v>755</v>
      </c>
      <c r="B163" s="11" t="s">
        <v>756</v>
      </c>
      <c r="C163" s="11" t="s">
        <v>758</v>
      </c>
      <c r="D163" s="11" t="s">
        <v>265</v>
      </c>
      <c r="E163" s="12">
        <v>5453.9</v>
      </c>
      <c r="F163" s="12">
        <v>0</v>
      </c>
      <c r="G163" s="12">
        <v>490.85</v>
      </c>
      <c r="H163" s="12">
        <v>490.85</v>
      </c>
      <c r="I163" s="11" t="s">
        <v>218</v>
      </c>
    </row>
    <row r="164" spans="1:9" x14ac:dyDescent="0.25">
      <c r="A164" s="11" t="s">
        <v>755</v>
      </c>
      <c r="B164" s="11" t="s">
        <v>756</v>
      </c>
      <c r="C164" s="11" t="s">
        <v>758</v>
      </c>
      <c r="D164" s="11" t="s">
        <v>265</v>
      </c>
      <c r="E164" s="12">
        <v>1206.29</v>
      </c>
      <c r="F164" s="12">
        <v>0</v>
      </c>
      <c r="G164" s="12">
        <v>168.88</v>
      </c>
      <c r="H164" s="12">
        <v>168.88</v>
      </c>
      <c r="I164" s="11" t="s">
        <v>218</v>
      </c>
    </row>
    <row r="165" spans="1:9" x14ac:dyDescent="0.25">
      <c r="A165" s="11" t="s">
        <v>297</v>
      </c>
      <c r="B165" s="11" t="s">
        <v>298</v>
      </c>
      <c r="C165" s="11" t="s">
        <v>320</v>
      </c>
      <c r="D165" s="11" t="s">
        <v>265</v>
      </c>
      <c r="E165" s="12">
        <v>77506</v>
      </c>
      <c r="F165" s="12">
        <v>0</v>
      </c>
      <c r="G165" s="12">
        <v>4650.3599999999997</v>
      </c>
      <c r="H165" s="12">
        <v>4650.3599999999997</v>
      </c>
      <c r="I165" s="11" t="s">
        <v>218</v>
      </c>
    </row>
    <row r="166" spans="1:9" x14ac:dyDescent="0.25">
      <c r="A166" s="11" t="s">
        <v>359</v>
      </c>
      <c r="B166" s="11" t="s">
        <v>360</v>
      </c>
      <c r="C166" s="11" t="s">
        <v>361</v>
      </c>
      <c r="D166" s="11" t="s">
        <v>265</v>
      </c>
      <c r="E166" s="12">
        <v>5250</v>
      </c>
      <c r="F166" s="12">
        <v>0</v>
      </c>
      <c r="G166" s="12">
        <v>472.5</v>
      </c>
      <c r="H166" s="12">
        <v>472.5</v>
      </c>
      <c r="I166" s="11" t="s">
        <v>218</v>
      </c>
    </row>
    <row r="167" spans="1:9" x14ac:dyDescent="0.25">
      <c r="A167" s="11" t="s">
        <v>448</v>
      </c>
      <c r="B167" s="11" t="s">
        <v>449</v>
      </c>
      <c r="C167" s="11" t="s">
        <v>450</v>
      </c>
      <c r="D167" s="11" t="s">
        <v>265</v>
      </c>
      <c r="E167" s="12">
        <v>143500</v>
      </c>
      <c r="F167" s="12">
        <v>0</v>
      </c>
      <c r="G167" s="12">
        <v>12915</v>
      </c>
      <c r="H167" s="12">
        <v>12915</v>
      </c>
      <c r="I167" s="11" t="s">
        <v>218</v>
      </c>
    </row>
    <row r="168" spans="1:9" x14ac:dyDescent="0.25">
      <c r="A168" s="11" t="s">
        <v>571</v>
      </c>
      <c r="B168" s="11" t="s">
        <v>572</v>
      </c>
      <c r="C168" s="11" t="s">
        <v>552</v>
      </c>
      <c r="D168" s="11" t="s">
        <v>265</v>
      </c>
      <c r="E168" s="12">
        <v>16000</v>
      </c>
      <c r="F168" s="12">
        <v>0</v>
      </c>
      <c r="G168" s="12">
        <v>1440</v>
      </c>
      <c r="H168" s="12">
        <v>1440</v>
      </c>
      <c r="I168" s="11" t="s">
        <v>218</v>
      </c>
    </row>
    <row r="169" spans="1:9" x14ac:dyDescent="0.25">
      <c r="A169" s="11" t="s">
        <v>290</v>
      </c>
      <c r="B169" s="11" t="s">
        <v>291</v>
      </c>
      <c r="C169" s="11" t="s">
        <v>292</v>
      </c>
      <c r="D169" s="11" t="s">
        <v>265</v>
      </c>
      <c r="E169" s="12">
        <v>15000</v>
      </c>
      <c r="F169" s="12">
        <v>0</v>
      </c>
      <c r="G169" s="12">
        <v>1350</v>
      </c>
      <c r="H169" s="12">
        <v>1350</v>
      </c>
      <c r="I169" s="11" t="s">
        <v>218</v>
      </c>
    </row>
    <row r="170" spans="1:9" x14ac:dyDescent="0.25">
      <c r="A170" s="11" t="s">
        <v>732</v>
      </c>
      <c r="B170" s="11" t="s">
        <v>733</v>
      </c>
      <c r="C170" s="11" t="s">
        <v>734</v>
      </c>
      <c r="D170" s="11" t="s">
        <v>265</v>
      </c>
      <c r="E170" s="12">
        <v>2800</v>
      </c>
      <c r="F170" s="12">
        <v>0</v>
      </c>
      <c r="G170" s="12">
        <v>70</v>
      </c>
      <c r="H170" s="12">
        <v>70</v>
      </c>
      <c r="I170" s="11" t="s">
        <v>218</v>
      </c>
    </row>
    <row r="171" spans="1:9" x14ac:dyDescent="0.25">
      <c r="A171" s="11" t="s">
        <v>240</v>
      </c>
      <c r="B171" s="11" t="s">
        <v>241</v>
      </c>
      <c r="C171" s="11" t="s">
        <v>242</v>
      </c>
      <c r="D171" s="11" t="s">
        <v>243</v>
      </c>
      <c r="E171" s="12">
        <v>807725</v>
      </c>
      <c r="F171" s="12">
        <v>145390.5</v>
      </c>
      <c r="G171" s="12">
        <v>0</v>
      </c>
      <c r="H171" s="12">
        <v>0</v>
      </c>
      <c r="I171" s="11" t="s">
        <v>218</v>
      </c>
    </row>
    <row r="172" spans="1:9" x14ac:dyDescent="0.25">
      <c r="A172" s="11" t="s">
        <v>281</v>
      </c>
      <c r="B172" s="11" t="s">
        <v>282</v>
      </c>
      <c r="C172" s="11" t="s">
        <v>286</v>
      </c>
      <c r="D172" s="11" t="s">
        <v>243</v>
      </c>
      <c r="E172" s="12">
        <v>100</v>
      </c>
      <c r="F172" s="12">
        <v>0</v>
      </c>
      <c r="G172" s="12">
        <v>9</v>
      </c>
      <c r="H172" s="12">
        <v>9</v>
      </c>
      <c r="I172" s="11" t="s">
        <v>218</v>
      </c>
    </row>
    <row r="173" spans="1:9" x14ac:dyDescent="0.25">
      <c r="A173" s="11" t="s">
        <v>297</v>
      </c>
      <c r="B173" s="11" t="s">
        <v>298</v>
      </c>
      <c r="C173" s="11" t="s">
        <v>321</v>
      </c>
      <c r="D173" s="11" t="s">
        <v>243</v>
      </c>
      <c r="E173" s="12">
        <v>75526</v>
      </c>
      <c r="F173" s="12">
        <v>0</v>
      </c>
      <c r="G173" s="12">
        <v>4531.5600000000004</v>
      </c>
      <c r="H173" s="12">
        <v>4531.5600000000004</v>
      </c>
      <c r="I173" s="11" t="s">
        <v>218</v>
      </c>
    </row>
    <row r="174" spans="1:9" x14ac:dyDescent="0.25">
      <c r="A174" s="11" t="s">
        <v>244</v>
      </c>
      <c r="B174" s="11" t="s">
        <v>245</v>
      </c>
      <c r="C174" s="11" t="s">
        <v>246</v>
      </c>
      <c r="D174" s="11" t="s">
        <v>243</v>
      </c>
      <c r="E174" s="12">
        <v>2186.4</v>
      </c>
      <c r="F174" s="12">
        <v>0</v>
      </c>
      <c r="G174" s="12">
        <v>196.78</v>
      </c>
      <c r="H174" s="12">
        <v>196.78</v>
      </c>
      <c r="I174" s="11" t="s">
        <v>218</v>
      </c>
    </row>
    <row r="175" spans="1:9" x14ac:dyDescent="0.25">
      <c r="A175" s="11" t="s">
        <v>507</v>
      </c>
      <c r="B175" s="11" t="s">
        <v>508</v>
      </c>
      <c r="C175" s="11" t="s">
        <v>515</v>
      </c>
      <c r="D175" s="11" t="s">
        <v>243</v>
      </c>
      <c r="E175" s="12">
        <v>8000</v>
      </c>
      <c r="F175" s="12">
        <v>0</v>
      </c>
      <c r="G175" s="12">
        <v>720</v>
      </c>
      <c r="H175" s="12">
        <v>720</v>
      </c>
      <c r="I175" s="11" t="s">
        <v>218</v>
      </c>
    </row>
    <row r="176" spans="1:9" x14ac:dyDescent="0.25">
      <c r="A176" s="11" t="s">
        <v>410</v>
      </c>
      <c r="B176" s="11" t="s">
        <v>411</v>
      </c>
      <c r="C176" s="11" t="s">
        <v>412</v>
      </c>
      <c r="D176" s="11" t="s">
        <v>243</v>
      </c>
      <c r="E176" s="12">
        <v>11700</v>
      </c>
      <c r="F176" s="12">
        <v>0</v>
      </c>
      <c r="G176" s="12">
        <v>1053</v>
      </c>
      <c r="H176" s="12">
        <v>1053</v>
      </c>
      <c r="I176" s="11" t="s">
        <v>218</v>
      </c>
    </row>
    <row r="177" spans="1:9" x14ac:dyDescent="0.25">
      <c r="A177" s="11" t="s">
        <v>775</v>
      </c>
      <c r="B177" s="11" t="s">
        <v>776</v>
      </c>
      <c r="C177" s="11" t="s">
        <v>777</v>
      </c>
      <c r="D177" s="11" t="s">
        <v>243</v>
      </c>
      <c r="E177" s="12">
        <v>7823.8</v>
      </c>
      <c r="F177" s="12">
        <v>0</v>
      </c>
      <c r="G177" s="12">
        <v>195.6</v>
      </c>
      <c r="H177" s="12">
        <v>195.6</v>
      </c>
      <c r="I177" s="11" t="s">
        <v>218</v>
      </c>
    </row>
    <row r="178" spans="1:9" x14ac:dyDescent="0.25">
      <c r="A178" s="11" t="s">
        <v>775</v>
      </c>
      <c r="B178" s="11" t="s">
        <v>776</v>
      </c>
      <c r="C178" s="11" t="s">
        <v>777</v>
      </c>
      <c r="D178" s="11" t="s">
        <v>243</v>
      </c>
      <c r="E178" s="12">
        <v>107.14</v>
      </c>
      <c r="F178" s="12">
        <v>0</v>
      </c>
      <c r="G178" s="12">
        <v>6.43</v>
      </c>
      <c r="H178" s="12">
        <v>6.43</v>
      </c>
      <c r="I178" s="11" t="s">
        <v>218</v>
      </c>
    </row>
    <row r="179" spans="1:9" x14ac:dyDescent="0.25">
      <c r="A179" s="11" t="s">
        <v>775</v>
      </c>
      <c r="B179" s="11" t="s">
        <v>776</v>
      </c>
      <c r="C179" s="11" t="s">
        <v>777</v>
      </c>
      <c r="D179" s="11" t="s">
        <v>243</v>
      </c>
      <c r="E179" s="12">
        <v>172.88</v>
      </c>
      <c r="F179" s="12">
        <v>0</v>
      </c>
      <c r="G179" s="12">
        <v>15.56</v>
      </c>
      <c r="H179" s="12">
        <v>15.56</v>
      </c>
      <c r="I179" s="11" t="s">
        <v>218</v>
      </c>
    </row>
    <row r="180" spans="1:9" x14ac:dyDescent="0.25">
      <c r="A180" s="11" t="s">
        <v>775</v>
      </c>
      <c r="B180" s="11" t="s">
        <v>776</v>
      </c>
      <c r="C180" s="11" t="s">
        <v>778</v>
      </c>
      <c r="D180" s="11" t="s">
        <v>243</v>
      </c>
      <c r="E180" s="12">
        <v>1214.28</v>
      </c>
      <c r="F180" s="12">
        <v>0</v>
      </c>
      <c r="G180" s="12">
        <v>30.36</v>
      </c>
      <c r="H180" s="12">
        <v>30.36</v>
      </c>
      <c r="I180" s="11" t="s">
        <v>218</v>
      </c>
    </row>
    <row r="181" spans="1:9" x14ac:dyDescent="0.25">
      <c r="A181" s="11" t="s">
        <v>775</v>
      </c>
      <c r="B181" s="11" t="s">
        <v>776</v>
      </c>
      <c r="C181" s="11" t="s">
        <v>778</v>
      </c>
      <c r="D181" s="11" t="s">
        <v>243</v>
      </c>
      <c r="E181" s="12">
        <v>565.17999999999995</v>
      </c>
      <c r="F181" s="12">
        <v>0</v>
      </c>
      <c r="G181" s="12">
        <v>33.909999999999997</v>
      </c>
      <c r="H181" s="12">
        <v>33.909999999999997</v>
      </c>
      <c r="I181" s="11" t="s">
        <v>218</v>
      </c>
    </row>
    <row r="182" spans="1:9" x14ac:dyDescent="0.25">
      <c r="A182" s="11" t="s">
        <v>775</v>
      </c>
      <c r="B182" s="11" t="s">
        <v>776</v>
      </c>
      <c r="C182" s="11" t="s">
        <v>778</v>
      </c>
      <c r="D182" s="11" t="s">
        <v>243</v>
      </c>
      <c r="E182" s="12">
        <v>3011.86</v>
      </c>
      <c r="F182" s="12">
        <v>0</v>
      </c>
      <c r="G182" s="12">
        <v>271.07</v>
      </c>
      <c r="H182" s="12">
        <v>271.07</v>
      </c>
      <c r="I182" s="11" t="s">
        <v>218</v>
      </c>
    </row>
    <row r="183" spans="1:9" x14ac:dyDescent="0.25">
      <c r="A183" s="11" t="s">
        <v>707</v>
      </c>
      <c r="B183" s="11" t="s">
        <v>708</v>
      </c>
      <c r="C183" s="11" t="s">
        <v>712</v>
      </c>
      <c r="D183" s="11" t="s">
        <v>243</v>
      </c>
      <c r="E183" s="12">
        <v>10666.25</v>
      </c>
      <c r="F183" s="12">
        <v>0</v>
      </c>
      <c r="G183" s="12">
        <v>959.96</v>
      </c>
      <c r="H183" s="12">
        <v>959.96</v>
      </c>
      <c r="I183" s="11" t="s">
        <v>218</v>
      </c>
    </row>
    <row r="184" spans="1:9" x14ac:dyDescent="0.25">
      <c r="A184" s="11" t="s">
        <v>720</v>
      </c>
      <c r="B184" s="11" t="s">
        <v>721</v>
      </c>
      <c r="C184" s="11" t="s">
        <v>722</v>
      </c>
      <c r="D184" s="11" t="s">
        <v>243</v>
      </c>
      <c r="E184" s="12">
        <v>4400</v>
      </c>
      <c r="F184" s="12">
        <v>0</v>
      </c>
      <c r="G184" s="12">
        <v>396</v>
      </c>
      <c r="H184" s="12">
        <v>396</v>
      </c>
      <c r="I184" s="11" t="s">
        <v>218</v>
      </c>
    </row>
    <row r="185" spans="1:9" x14ac:dyDescent="0.25">
      <c r="A185" s="11" t="s">
        <v>732</v>
      </c>
      <c r="B185" s="11" t="s">
        <v>733</v>
      </c>
      <c r="C185" s="11" t="s">
        <v>735</v>
      </c>
      <c r="D185" s="11" t="s">
        <v>243</v>
      </c>
      <c r="E185" s="12">
        <v>2800</v>
      </c>
      <c r="F185" s="12">
        <v>0</v>
      </c>
      <c r="G185" s="12">
        <v>70</v>
      </c>
      <c r="H185" s="12">
        <v>70</v>
      </c>
      <c r="I185" s="11" t="s">
        <v>218</v>
      </c>
    </row>
    <row r="186" spans="1:9" x14ac:dyDescent="0.25">
      <c r="A186" s="11" t="s">
        <v>522</v>
      </c>
      <c r="B186" s="11" t="s">
        <v>523</v>
      </c>
      <c r="C186" s="11" t="s">
        <v>524</v>
      </c>
      <c r="D186" s="11" t="s">
        <v>525</v>
      </c>
      <c r="E186" s="12">
        <v>6562.4</v>
      </c>
      <c r="F186" s="12">
        <v>0</v>
      </c>
      <c r="G186" s="12">
        <v>164.06</v>
      </c>
      <c r="H186" s="12">
        <v>164.06</v>
      </c>
      <c r="I186" s="11" t="s">
        <v>218</v>
      </c>
    </row>
    <row r="187" spans="1:9" x14ac:dyDescent="0.25">
      <c r="A187" s="11" t="s">
        <v>379</v>
      </c>
      <c r="B187" s="11" t="s">
        <v>380</v>
      </c>
      <c r="C187" s="11" t="s">
        <v>381</v>
      </c>
      <c r="D187" s="11" t="s">
        <v>323</v>
      </c>
      <c r="E187" s="12">
        <v>86688</v>
      </c>
      <c r="F187" s="12">
        <v>15603.84</v>
      </c>
      <c r="G187" s="12">
        <v>0</v>
      </c>
      <c r="H187" s="12">
        <v>0</v>
      </c>
      <c r="I187" s="11" t="s">
        <v>218</v>
      </c>
    </row>
    <row r="188" spans="1:9" x14ac:dyDescent="0.25">
      <c r="A188" s="11" t="s">
        <v>240</v>
      </c>
      <c r="B188" s="11" t="s">
        <v>241</v>
      </c>
      <c r="C188" s="11" t="s">
        <v>823</v>
      </c>
      <c r="D188" s="11" t="s">
        <v>323</v>
      </c>
      <c r="E188" s="12">
        <v>-1050</v>
      </c>
      <c r="F188" s="12">
        <v>-189</v>
      </c>
      <c r="G188" s="12">
        <v>0</v>
      </c>
      <c r="H188" s="12">
        <v>0</v>
      </c>
      <c r="I188" s="11" t="s">
        <v>218</v>
      </c>
    </row>
    <row r="189" spans="1:9" x14ac:dyDescent="0.25">
      <c r="A189" s="11" t="s">
        <v>547</v>
      </c>
      <c r="B189" s="11" t="s">
        <v>548</v>
      </c>
      <c r="C189" s="11" t="s">
        <v>549</v>
      </c>
      <c r="D189" s="11" t="s">
        <v>323</v>
      </c>
      <c r="E189" s="12">
        <v>0</v>
      </c>
      <c r="F189" s="12">
        <v>0</v>
      </c>
      <c r="G189" s="12">
        <v>0</v>
      </c>
      <c r="H189" s="12">
        <v>0</v>
      </c>
      <c r="I189" s="11" t="s">
        <v>218</v>
      </c>
    </row>
    <row r="190" spans="1:9" x14ac:dyDescent="0.25">
      <c r="A190" s="11" t="s">
        <v>547</v>
      </c>
      <c r="B190" s="11" t="s">
        <v>548</v>
      </c>
      <c r="C190" s="11" t="s">
        <v>549</v>
      </c>
      <c r="D190" s="11" t="s">
        <v>323</v>
      </c>
      <c r="E190" s="12">
        <v>42.84</v>
      </c>
      <c r="F190" s="12">
        <v>2.14</v>
      </c>
      <c r="G190" s="12">
        <v>0</v>
      </c>
      <c r="H190" s="12">
        <v>0</v>
      </c>
      <c r="I190" s="11" t="s">
        <v>218</v>
      </c>
    </row>
    <row r="191" spans="1:9" x14ac:dyDescent="0.25">
      <c r="A191" s="11" t="s">
        <v>547</v>
      </c>
      <c r="B191" s="11" t="s">
        <v>548</v>
      </c>
      <c r="C191" s="11" t="s">
        <v>549</v>
      </c>
      <c r="D191" s="11" t="s">
        <v>323</v>
      </c>
      <c r="E191" s="12">
        <v>14030.27</v>
      </c>
      <c r="F191" s="12">
        <v>2525.4499999999998</v>
      </c>
      <c r="G191" s="12">
        <v>0</v>
      </c>
      <c r="H191" s="12">
        <v>0</v>
      </c>
      <c r="I191" s="11" t="s">
        <v>218</v>
      </c>
    </row>
    <row r="192" spans="1:9" x14ac:dyDescent="0.25">
      <c r="A192" s="11" t="s">
        <v>547</v>
      </c>
      <c r="B192" s="11" t="s">
        <v>548</v>
      </c>
      <c r="C192" s="11" t="s">
        <v>549</v>
      </c>
      <c r="D192" s="11" t="s">
        <v>323</v>
      </c>
      <c r="E192" s="12">
        <v>3003.81</v>
      </c>
      <c r="F192" s="12">
        <v>841.07</v>
      </c>
      <c r="G192" s="12">
        <v>0</v>
      </c>
      <c r="H192" s="12">
        <v>0</v>
      </c>
      <c r="I192" s="11" t="s">
        <v>218</v>
      </c>
    </row>
    <row r="193" spans="1:9" x14ac:dyDescent="0.25">
      <c r="A193" s="11" t="s">
        <v>471</v>
      </c>
      <c r="B193" s="11" t="s">
        <v>472</v>
      </c>
      <c r="C193" s="11" t="s">
        <v>486</v>
      </c>
      <c r="D193" s="11" t="s">
        <v>323</v>
      </c>
      <c r="E193" s="12">
        <v>36260</v>
      </c>
      <c r="F193" s="12">
        <v>4351.2</v>
      </c>
      <c r="G193" s="12">
        <v>0</v>
      </c>
      <c r="H193" s="12">
        <v>0</v>
      </c>
      <c r="I193" s="11" t="s">
        <v>218</v>
      </c>
    </row>
    <row r="194" spans="1:9" x14ac:dyDescent="0.25">
      <c r="A194" s="11" t="s">
        <v>471</v>
      </c>
      <c r="B194" s="11" t="s">
        <v>472</v>
      </c>
      <c r="C194" s="11" t="s">
        <v>487</v>
      </c>
      <c r="D194" s="11" t="s">
        <v>323</v>
      </c>
      <c r="E194" s="12">
        <v>96250</v>
      </c>
      <c r="F194" s="12">
        <v>11550</v>
      </c>
      <c r="G194" s="12">
        <v>0</v>
      </c>
      <c r="H194" s="12">
        <v>0</v>
      </c>
      <c r="I194" s="11" t="s">
        <v>218</v>
      </c>
    </row>
    <row r="195" spans="1:9" x14ac:dyDescent="0.25">
      <c r="A195" s="11" t="s">
        <v>471</v>
      </c>
      <c r="B195" s="11" t="s">
        <v>472</v>
      </c>
      <c r="C195" s="11" t="s">
        <v>488</v>
      </c>
      <c r="D195" s="11" t="s">
        <v>323</v>
      </c>
      <c r="E195" s="12">
        <v>61701</v>
      </c>
      <c r="F195" s="12">
        <v>7404.12</v>
      </c>
      <c r="G195" s="12">
        <v>0</v>
      </c>
      <c r="H195" s="12">
        <v>0</v>
      </c>
      <c r="I195" s="11" t="s">
        <v>218</v>
      </c>
    </row>
    <row r="196" spans="1:9" x14ac:dyDescent="0.25">
      <c r="A196" s="11" t="s">
        <v>471</v>
      </c>
      <c r="B196" s="11" t="s">
        <v>472</v>
      </c>
      <c r="C196" s="11" t="s">
        <v>489</v>
      </c>
      <c r="D196" s="11" t="s">
        <v>323</v>
      </c>
      <c r="E196" s="12">
        <v>23305</v>
      </c>
      <c r="F196" s="12">
        <v>2796.6</v>
      </c>
      <c r="G196" s="12">
        <v>0</v>
      </c>
      <c r="H196" s="12">
        <v>0</v>
      </c>
      <c r="I196" s="11" t="s">
        <v>218</v>
      </c>
    </row>
    <row r="197" spans="1:9" x14ac:dyDescent="0.25">
      <c r="A197" s="11" t="s">
        <v>471</v>
      </c>
      <c r="B197" s="11" t="s">
        <v>472</v>
      </c>
      <c r="C197" s="11" t="s">
        <v>490</v>
      </c>
      <c r="D197" s="11" t="s">
        <v>323</v>
      </c>
      <c r="E197" s="12">
        <v>36162</v>
      </c>
      <c r="F197" s="12">
        <v>4339.4399999999996</v>
      </c>
      <c r="G197" s="12">
        <v>0</v>
      </c>
      <c r="H197" s="12">
        <v>0</v>
      </c>
      <c r="I197" s="11" t="s">
        <v>218</v>
      </c>
    </row>
    <row r="198" spans="1:9" x14ac:dyDescent="0.25">
      <c r="A198" s="11" t="s">
        <v>471</v>
      </c>
      <c r="B198" s="11" t="s">
        <v>472</v>
      </c>
      <c r="C198" s="11" t="s">
        <v>491</v>
      </c>
      <c r="D198" s="11" t="s">
        <v>323</v>
      </c>
      <c r="E198" s="12">
        <v>74389</v>
      </c>
      <c r="F198" s="12">
        <v>8926.68</v>
      </c>
      <c r="G198" s="12">
        <v>0</v>
      </c>
      <c r="H198" s="12">
        <v>0</v>
      </c>
      <c r="I198" s="11" t="s">
        <v>218</v>
      </c>
    </row>
    <row r="199" spans="1:9" x14ac:dyDescent="0.25">
      <c r="A199" s="11" t="s">
        <v>471</v>
      </c>
      <c r="B199" s="11" t="s">
        <v>472</v>
      </c>
      <c r="C199" s="11" t="s">
        <v>492</v>
      </c>
      <c r="D199" s="11" t="s">
        <v>323</v>
      </c>
      <c r="E199" s="12">
        <v>74425</v>
      </c>
      <c r="F199" s="12">
        <v>8931</v>
      </c>
      <c r="G199" s="12">
        <v>0</v>
      </c>
      <c r="H199" s="12">
        <v>0</v>
      </c>
      <c r="I199" s="11" t="s">
        <v>218</v>
      </c>
    </row>
    <row r="200" spans="1:9" x14ac:dyDescent="0.25">
      <c r="A200" s="11" t="s">
        <v>471</v>
      </c>
      <c r="B200" s="11" t="s">
        <v>472</v>
      </c>
      <c r="C200" s="11" t="s">
        <v>493</v>
      </c>
      <c r="D200" s="11" t="s">
        <v>323</v>
      </c>
      <c r="E200" s="12">
        <v>27704</v>
      </c>
      <c r="F200" s="12">
        <v>3324.48</v>
      </c>
      <c r="G200" s="12">
        <v>0</v>
      </c>
      <c r="H200" s="12">
        <v>0</v>
      </c>
      <c r="I200" s="11" t="s">
        <v>218</v>
      </c>
    </row>
    <row r="201" spans="1:9" x14ac:dyDescent="0.25">
      <c r="A201" s="11" t="s">
        <v>471</v>
      </c>
      <c r="B201" s="11" t="s">
        <v>472</v>
      </c>
      <c r="C201" s="11" t="s">
        <v>494</v>
      </c>
      <c r="D201" s="11" t="s">
        <v>323</v>
      </c>
      <c r="E201" s="12">
        <v>24497</v>
      </c>
      <c r="F201" s="12">
        <v>2939.64</v>
      </c>
      <c r="G201" s="12">
        <v>0</v>
      </c>
      <c r="H201" s="12">
        <v>0</v>
      </c>
      <c r="I201" s="11" t="s">
        <v>218</v>
      </c>
    </row>
    <row r="202" spans="1:9" x14ac:dyDescent="0.25">
      <c r="A202" s="11" t="s">
        <v>471</v>
      </c>
      <c r="B202" s="11" t="s">
        <v>472</v>
      </c>
      <c r="C202" s="11" t="s">
        <v>495</v>
      </c>
      <c r="D202" s="11" t="s">
        <v>323</v>
      </c>
      <c r="E202" s="12">
        <v>74833</v>
      </c>
      <c r="F202" s="12">
        <v>8979.9599999999991</v>
      </c>
      <c r="G202" s="12">
        <v>0</v>
      </c>
      <c r="H202" s="12">
        <v>0</v>
      </c>
      <c r="I202" s="11" t="s">
        <v>218</v>
      </c>
    </row>
    <row r="203" spans="1:9" x14ac:dyDescent="0.25">
      <c r="A203" s="11" t="s">
        <v>471</v>
      </c>
      <c r="B203" s="11" t="s">
        <v>472</v>
      </c>
      <c r="C203" s="11" t="s">
        <v>496</v>
      </c>
      <c r="D203" s="11" t="s">
        <v>323</v>
      </c>
      <c r="E203" s="12">
        <v>76202</v>
      </c>
      <c r="F203" s="12">
        <v>9144.24</v>
      </c>
      <c r="G203" s="12">
        <v>0</v>
      </c>
      <c r="H203" s="12">
        <v>0</v>
      </c>
      <c r="I203" s="11" t="s">
        <v>218</v>
      </c>
    </row>
    <row r="204" spans="1:9" x14ac:dyDescent="0.25">
      <c r="A204" s="11" t="s">
        <v>471</v>
      </c>
      <c r="B204" s="11" t="s">
        <v>472</v>
      </c>
      <c r="C204" s="11" t="s">
        <v>497</v>
      </c>
      <c r="D204" s="11" t="s">
        <v>323</v>
      </c>
      <c r="E204" s="12">
        <v>88967</v>
      </c>
      <c r="F204" s="12">
        <v>10676.04</v>
      </c>
      <c r="G204" s="12">
        <v>0</v>
      </c>
      <c r="H204" s="12">
        <v>0</v>
      </c>
      <c r="I204" s="11" t="s">
        <v>218</v>
      </c>
    </row>
    <row r="205" spans="1:9" x14ac:dyDescent="0.25">
      <c r="A205" s="11" t="s">
        <v>297</v>
      </c>
      <c r="B205" s="11" t="s">
        <v>298</v>
      </c>
      <c r="C205" s="11" t="s">
        <v>322</v>
      </c>
      <c r="D205" s="11" t="s">
        <v>323</v>
      </c>
      <c r="E205" s="12">
        <v>75900</v>
      </c>
      <c r="F205" s="12">
        <v>0</v>
      </c>
      <c r="G205" s="12">
        <v>4554</v>
      </c>
      <c r="H205" s="12">
        <v>4554</v>
      </c>
      <c r="I205" s="11" t="s">
        <v>218</v>
      </c>
    </row>
    <row r="206" spans="1:9" x14ac:dyDescent="0.25">
      <c r="A206" s="11" t="s">
        <v>532</v>
      </c>
      <c r="B206" s="11" t="s">
        <v>533</v>
      </c>
      <c r="C206" s="11" t="s">
        <v>534</v>
      </c>
      <c r="D206" s="11" t="s">
        <v>323</v>
      </c>
      <c r="E206" s="12">
        <v>2395185</v>
      </c>
      <c r="F206" s="12">
        <v>0</v>
      </c>
      <c r="G206" s="12">
        <v>215567</v>
      </c>
      <c r="H206" s="12">
        <v>215567</v>
      </c>
      <c r="I206" s="11" t="s">
        <v>218</v>
      </c>
    </row>
    <row r="207" spans="1:9" x14ac:dyDescent="0.25">
      <c r="A207" s="11" t="s">
        <v>438</v>
      </c>
      <c r="B207" s="11" t="s">
        <v>439</v>
      </c>
      <c r="C207" s="11" t="s">
        <v>442</v>
      </c>
      <c r="D207" s="11" t="s">
        <v>323</v>
      </c>
      <c r="E207" s="12">
        <v>6889.86</v>
      </c>
      <c r="F207" s="12">
        <v>0</v>
      </c>
      <c r="G207" s="12">
        <v>620.09</v>
      </c>
      <c r="H207" s="12">
        <v>620.09</v>
      </c>
      <c r="I207" s="11" t="s">
        <v>218</v>
      </c>
    </row>
    <row r="208" spans="1:9" x14ac:dyDescent="0.25">
      <c r="A208" s="11" t="s">
        <v>637</v>
      </c>
      <c r="B208" s="11" t="s">
        <v>638</v>
      </c>
      <c r="C208" s="11" t="s">
        <v>643</v>
      </c>
      <c r="D208" s="11" t="s">
        <v>323</v>
      </c>
      <c r="E208" s="12">
        <v>77428</v>
      </c>
      <c r="F208" s="12">
        <v>0</v>
      </c>
      <c r="G208" s="12">
        <v>6968.52</v>
      </c>
      <c r="H208" s="12">
        <v>6968.52</v>
      </c>
      <c r="I208" s="11" t="s">
        <v>218</v>
      </c>
    </row>
    <row r="209" spans="1:9" x14ac:dyDescent="0.25">
      <c r="A209" s="11" t="s">
        <v>637</v>
      </c>
      <c r="B209" s="11" t="s">
        <v>638</v>
      </c>
      <c r="C209" s="11" t="s">
        <v>644</v>
      </c>
      <c r="D209" s="11" t="s">
        <v>323</v>
      </c>
      <c r="E209" s="12">
        <v>50590</v>
      </c>
      <c r="F209" s="12">
        <v>0</v>
      </c>
      <c r="G209" s="12">
        <v>4553.1000000000004</v>
      </c>
      <c r="H209" s="12">
        <v>4553.1000000000004</v>
      </c>
      <c r="I209" s="11" t="s">
        <v>218</v>
      </c>
    </row>
    <row r="210" spans="1:9" x14ac:dyDescent="0.25">
      <c r="A210" s="11" t="s">
        <v>507</v>
      </c>
      <c r="B210" s="11" t="s">
        <v>508</v>
      </c>
      <c r="C210" s="11" t="s">
        <v>516</v>
      </c>
      <c r="D210" s="11" t="s">
        <v>323</v>
      </c>
      <c r="E210" s="12">
        <v>9000</v>
      </c>
      <c r="F210" s="12">
        <v>0</v>
      </c>
      <c r="G210" s="12">
        <v>810</v>
      </c>
      <c r="H210" s="12">
        <v>810</v>
      </c>
      <c r="I210" s="11" t="s">
        <v>218</v>
      </c>
    </row>
    <row r="211" spans="1:9" x14ac:dyDescent="0.25">
      <c r="A211" s="11" t="s">
        <v>293</v>
      </c>
      <c r="B211" s="11" t="s">
        <v>294</v>
      </c>
      <c r="C211" s="11" t="s">
        <v>681</v>
      </c>
      <c r="D211" s="11" t="s">
        <v>323</v>
      </c>
      <c r="E211" s="12">
        <v>189000</v>
      </c>
      <c r="F211" s="12">
        <v>34020</v>
      </c>
      <c r="G211" s="12">
        <v>0</v>
      </c>
      <c r="H211" s="12">
        <v>0</v>
      </c>
      <c r="I211" s="11" t="s">
        <v>218</v>
      </c>
    </row>
    <row r="212" spans="1:9" x14ac:dyDescent="0.25">
      <c r="A212" s="11" t="s">
        <v>740</v>
      </c>
      <c r="B212" s="11" t="s">
        <v>741</v>
      </c>
      <c r="C212" s="11" t="s">
        <v>742</v>
      </c>
      <c r="D212" s="11" t="s">
        <v>325</v>
      </c>
      <c r="E212" s="12">
        <v>203000</v>
      </c>
      <c r="F212" s="12">
        <v>24360</v>
      </c>
      <c r="G212" s="12">
        <v>0</v>
      </c>
      <c r="H212" s="12">
        <v>0</v>
      </c>
      <c r="I212" s="11" t="s">
        <v>218</v>
      </c>
    </row>
    <row r="213" spans="1:9" x14ac:dyDescent="0.25">
      <c r="A213" s="11" t="s">
        <v>586</v>
      </c>
      <c r="B213" s="11" t="s">
        <v>587</v>
      </c>
      <c r="C213" s="11" t="s">
        <v>589</v>
      </c>
      <c r="D213" s="11" t="s">
        <v>325</v>
      </c>
      <c r="E213" s="12">
        <v>423515</v>
      </c>
      <c r="F213" s="12">
        <v>76232.7</v>
      </c>
      <c r="G213" s="12">
        <v>0</v>
      </c>
      <c r="H213" s="12">
        <v>0</v>
      </c>
      <c r="I213" s="11" t="s">
        <v>218</v>
      </c>
    </row>
    <row r="214" spans="1:9" x14ac:dyDescent="0.25">
      <c r="A214" s="11" t="s">
        <v>736</v>
      </c>
      <c r="B214" s="11" t="s">
        <v>737</v>
      </c>
      <c r="C214" s="11" t="s">
        <v>739</v>
      </c>
      <c r="D214" s="11" t="s">
        <v>325</v>
      </c>
      <c r="E214" s="12">
        <v>844875</v>
      </c>
      <c r="F214" s="12">
        <v>152078</v>
      </c>
      <c r="G214" s="12">
        <v>0</v>
      </c>
      <c r="H214" s="12">
        <v>0</v>
      </c>
      <c r="I214" s="11" t="s">
        <v>218</v>
      </c>
    </row>
    <row r="215" spans="1:9" x14ac:dyDescent="0.25">
      <c r="A215" s="11" t="s">
        <v>805</v>
      </c>
      <c r="B215" s="11" t="s">
        <v>806</v>
      </c>
      <c r="C215" s="11" t="s">
        <v>807</v>
      </c>
      <c r="D215" s="11" t="s">
        <v>325</v>
      </c>
      <c r="E215" s="12">
        <v>63590</v>
      </c>
      <c r="F215" s="12">
        <v>11446.2</v>
      </c>
      <c r="G215" s="12">
        <v>0</v>
      </c>
      <c r="H215" s="12">
        <v>0</v>
      </c>
      <c r="I215" s="11" t="s">
        <v>218</v>
      </c>
    </row>
    <row r="216" spans="1:9" x14ac:dyDescent="0.25">
      <c r="A216" s="11" t="s">
        <v>297</v>
      </c>
      <c r="B216" s="11" t="s">
        <v>298</v>
      </c>
      <c r="C216" s="11" t="s">
        <v>324</v>
      </c>
      <c r="D216" s="11" t="s">
        <v>325</v>
      </c>
      <c r="E216" s="12">
        <v>80608</v>
      </c>
      <c r="F216" s="12">
        <v>0</v>
      </c>
      <c r="G216" s="12">
        <v>4836.4799999999996</v>
      </c>
      <c r="H216" s="12">
        <v>4836.4799999999996</v>
      </c>
      <c r="I216" s="11" t="s">
        <v>218</v>
      </c>
    </row>
    <row r="217" spans="1:9" x14ac:dyDescent="0.25">
      <c r="A217" s="11" t="s">
        <v>369</v>
      </c>
      <c r="B217" s="11" t="s">
        <v>370</v>
      </c>
      <c r="C217" s="11" t="s">
        <v>377</v>
      </c>
      <c r="D217" s="11" t="s">
        <v>325</v>
      </c>
      <c r="E217" s="12">
        <v>2877350</v>
      </c>
      <c r="F217" s="12">
        <v>0</v>
      </c>
      <c r="G217" s="12">
        <v>258961.5</v>
      </c>
      <c r="H217" s="12">
        <v>258961.5</v>
      </c>
      <c r="I217" s="11" t="s">
        <v>218</v>
      </c>
    </row>
    <row r="218" spans="1:9" x14ac:dyDescent="0.25">
      <c r="A218" s="11" t="s">
        <v>707</v>
      </c>
      <c r="B218" s="11" t="s">
        <v>708</v>
      </c>
      <c r="C218" s="11" t="s">
        <v>713</v>
      </c>
      <c r="D218" s="11" t="s">
        <v>325</v>
      </c>
      <c r="E218" s="12">
        <v>7618.75</v>
      </c>
      <c r="F218" s="12">
        <v>0</v>
      </c>
      <c r="G218" s="12">
        <v>685.69</v>
      </c>
      <c r="H218" s="12">
        <v>685.69</v>
      </c>
      <c r="I218" s="11" t="s">
        <v>218</v>
      </c>
    </row>
    <row r="219" spans="1:9" x14ac:dyDescent="0.25">
      <c r="A219" s="11" t="s">
        <v>769</v>
      </c>
      <c r="B219" s="11" t="s">
        <v>770</v>
      </c>
      <c r="C219" s="11" t="s">
        <v>771</v>
      </c>
      <c r="D219" s="11" t="s">
        <v>325</v>
      </c>
      <c r="E219" s="12">
        <v>3024093.1</v>
      </c>
      <c r="F219" s="12">
        <v>544336.76</v>
      </c>
      <c r="G219" s="12">
        <v>0</v>
      </c>
      <c r="H219" s="12">
        <v>0</v>
      </c>
      <c r="I219" s="11" t="s">
        <v>218</v>
      </c>
    </row>
    <row r="220" spans="1:9" x14ac:dyDescent="0.25">
      <c r="A220" s="11" t="s">
        <v>726</v>
      </c>
      <c r="B220" s="11" t="s">
        <v>727</v>
      </c>
      <c r="C220" s="11" t="s">
        <v>728</v>
      </c>
      <c r="D220" s="11" t="s">
        <v>325</v>
      </c>
      <c r="E220" s="12">
        <v>1665240</v>
      </c>
      <c r="F220" s="12">
        <v>299743.2</v>
      </c>
      <c r="G220" s="12">
        <v>0</v>
      </c>
      <c r="H220" s="12">
        <v>0</v>
      </c>
      <c r="I220" s="11" t="s">
        <v>218</v>
      </c>
    </row>
    <row r="221" spans="1:9" x14ac:dyDescent="0.25">
      <c r="A221" s="11" t="s">
        <v>704</v>
      </c>
      <c r="B221" s="11" t="s">
        <v>705</v>
      </c>
      <c r="C221" s="11" t="s">
        <v>706</v>
      </c>
      <c r="D221" s="11" t="s">
        <v>267</v>
      </c>
      <c r="E221" s="12">
        <v>6800</v>
      </c>
      <c r="F221" s="12">
        <v>1224</v>
      </c>
      <c r="G221" s="12">
        <v>0</v>
      </c>
      <c r="H221" s="12">
        <v>0</v>
      </c>
      <c r="I221" s="11" t="s">
        <v>218</v>
      </c>
    </row>
    <row r="222" spans="1:9" x14ac:dyDescent="0.25">
      <c r="A222" s="11" t="s">
        <v>594</v>
      </c>
      <c r="B222" s="11" t="s">
        <v>595</v>
      </c>
      <c r="C222" s="11" t="s">
        <v>596</v>
      </c>
      <c r="D222" s="11" t="s">
        <v>267</v>
      </c>
      <c r="E222" s="12">
        <v>1205558</v>
      </c>
      <c r="F222" s="12">
        <v>217000.44</v>
      </c>
      <c r="G222" s="12">
        <v>0</v>
      </c>
      <c r="H222" s="12">
        <v>0</v>
      </c>
      <c r="I222" s="11" t="s">
        <v>218</v>
      </c>
    </row>
    <row r="223" spans="1:9" x14ac:dyDescent="0.25">
      <c r="A223" s="11" t="s">
        <v>634</v>
      </c>
      <c r="B223" s="11" t="s">
        <v>635</v>
      </c>
      <c r="C223" s="11" t="s">
        <v>636</v>
      </c>
      <c r="D223" s="11" t="s">
        <v>267</v>
      </c>
      <c r="E223" s="12">
        <v>491.53</v>
      </c>
      <c r="F223" s="12">
        <v>88.48</v>
      </c>
      <c r="G223" s="12">
        <v>0</v>
      </c>
      <c r="H223" s="12">
        <v>0</v>
      </c>
      <c r="I223" s="11" t="s">
        <v>218</v>
      </c>
    </row>
    <row r="224" spans="1:9" x14ac:dyDescent="0.25">
      <c r="A224" s="11" t="s">
        <v>250</v>
      </c>
      <c r="B224" s="11" t="s">
        <v>251</v>
      </c>
      <c r="C224" s="11" t="s">
        <v>266</v>
      </c>
      <c r="D224" s="11" t="s">
        <v>267</v>
      </c>
      <c r="E224" s="12">
        <v>2511151</v>
      </c>
      <c r="F224" s="12">
        <v>0</v>
      </c>
      <c r="G224" s="12">
        <v>226003.59</v>
      </c>
      <c r="H224" s="12">
        <v>226003.59</v>
      </c>
      <c r="I224" s="11" t="s">
        <v>218</v>
      </c>
    </row>
    <row r="225" spans="1:9" x14ac:dyDescent="0.25">
      <c r="A225" s="11" t="s">
        <v>461</v>
      </c>
      <c r="B225" s="11" t="s">
        <v>462</v>
      </c>
      <c r="C225" s="11" t="s">
        <v>463</v>
      </c>
      <c r="D225" s="11" t="s">
        <v>267</v>
      </c>
      <c r="E225" s="12">
        <v>231000</v>
      </c>
      <c r="F225" s="12">
        <v>0</v>
      </c>
      <c r="G225" s="12">
        <v>13860</v>
      </c>
      <c r="H225" s="12">
        <v>13860</v>
      </c>
      <c r="I225" s="11" t="s">
        <v>218</v>
      </c>
    </row>
    <row r="226" spans="1:9" x14ac:dyDescent="0.25">
      <c r="A226" s="11" t="s">
        <v>297</v>
      </c>
      <c r="B226" s="11" t="s">
        <v>298</v>
      </c>
      <c r="C226" s="11" t="s">
        <v>326</v>
      </c>
      <c r="D226" s="11" t="s">
        <v>267</v>
      </c>
      <c r="E226" s="12">
        <v>80762</v>
      </c>
      <c r="F226" s="12">
        <v>0</v>
      </c>
      <c r="G226" s="12">
        <v>4845.72</v>
      </c>
      <c r="H226" s="12">
        <v>4845.72</v>
      </c>
      <c r="I226" s="11" t="s">
        <v>218</v>
      </c>
    </row>
    <row r="227" spans="1:9" x14ac:dyDescent="0.25">
      <c r="A227" s="11" t="s">
        <v>297</v>
      </c>
      <c r="B227" s="11" t="s">
        <v>298</v>
      </c>
      <c r="C227" s="11" t="s">
        <v>327</v>
      </c>
      <c r="D227" s="11" t="s">
        <v>267</v>
      </c>
      <c r="E227" s="12">
        <v>70554</v>
      </c>
      <c r="F227" s="12">
        <v>0</v>
      </c>
      <c r="G227" s="12">
        <v>4233.24</v>
      </c>
      <c r="H227" s="12">
        <v>4233.24</v>
      </c>
      <c r="I227" s="11" t="s">
        <v>218</v>
      </c>
    </row>
    <row r="228" spans="1:9" x14ac:dyDescent="0.25">
      <c r="A228" s="11" t="s">
        <v>507</v>
      </c>
      <c r="B228" s="11" t="s">
        <v>508</v>
      </c>
      <c r="C228" s="11" t="s">
        <v>517</v>
      </c>
      <c r="D228" s="11" t="s">
        <v>267</v>
      </c>
      <c r="E228" s="12">
        <v>11000</v>
      </c>
      <c r="F228" s="12">
        <v>0</v>
      </c>
      <c r="G228" s="12">
        <v>990</v>
      </c>
      <c r="H228" s="12">
        <v>990</v>
      </c>
      <c r="I228" s="11" t="s">
        <v>218</v>
      </c>
    </row>
    <row r="229" spans="1:9" x14ac:dyDescent="0.25">
      <c r="A229" s="11" t="s">
        <v>784</v>
      </c>
      <c r="B229" s="11" t="s">
        <v>785</v>
      </c>
      <c r="C229" s="11" t="s">
        <v>787</v>
      </c>
      <c r="D229" s="11" t="s">
        <v>267</v>
      </c>
      <c r="E229" s="12">
        <v>88069.5</v>
      </c>
      <c r="F229" s="12">
        <v>0</v>
      </c>
      <c r="G229" s="12">
        <v>7926.26</v>
      </c>
      <c r="H229" s="12">
        <v>7926.26</v>
      </c>
      <c r="I229" s="11" t="s">
        <v>218</v>
      </c>
    </row>
    <row r="230" spans="1:9" x14ac:dyDescent="0.25">
      <c r="A230" s="11" t="s">
        <v>696</v>
      </c>
      <c r="B230" s="11" t="s">
        <v>697</v>
      </c>
      <c r="C230" s="11" t="s">
        <v>698</v>
      </c>
      <c r="D230" s="11" t="s">
        <v>267</v>
      </c>
      <c r="E230" s="12">
        <v>2200</v>
      </c>
      <c r="F230" s="12">
        <v>0</v>
      </c>
      <c r="G230" s="12">
        <v>198</v>
      </c>
      <c r="H230" s="12">
        <v>198</v>
      </c>
      <c r="I230" s="11" t="s">
        <v>218</v>
      </c>
    </row>
    <row r="231" spans="1:9" x14ac:dyDescent="0.25">
      <c r="A231" s="11" t="s">
        <v>747</v>
      </c>
      <c r="B231" s="11" t="s">
        <v>748</v>
      </c>
      <c r="C231" s="11" t="s">
        <v>750</v>
      </c>
      <c r="D231" s="11" t="s">
        <v>267</v>
      </c>
      <c r="E231" s="12">
        <v>1392.6</v>
      </c>
      <c r="F231" s="12">
        <v>0</v>
      </c>
      <c r="G231" s="12">
        <v>125.33</v>
      </c>
      <c r="H231" s="12">
        <v>125.33</v>
      </c>
      <c r="I231" s="11" t="s">
        <v>218</v>
      </c>
    </row>
    <row r="232" spans="1:9" x14ac:dyDescent="0.25">
      <c r="A232" s="11" t="s">
        <v>716</v>
      </c>
      <c r="B232" s="11" t="s">
        <v>717</v>
      </c>
      <c r="C232" s="11" t="s">
        <v>718</v>
      </c>
      <c r="D232" s="11" t="s">
        <v>267</v>
      </c>
      <c r="E232" s="12">
        <v>1020</v>
      </c>
      <c r="F232" s="12">
        <v>0</v>
      </c>
      <c r="G232" s="12">
        <v>91.8</v>
      </c>
      <c r="H232" s="12">
        <v>91.8</v>
      </c>
      <c r="I232" s="11" t="s">
        <v>218</v>
      </c>
    </row>
    <row r="233" spans="1:9" x14ac:dyDescent="0.25">
      <c r="A233" s="11" t="s">
        <v>667</v>
      </c>
      <c r="B233" s="11" t="s">
        <v>668</v>
      </c>
      <c r="C233" s="11" t="s">
        <v>491</v>
      </c>
      <c r="D233" s="11" t="s">
        <v>267</v>
      </c>
      <c r="E233" s="12">
        <v>148262</v>
      </c>
      <c r="F233" s="12">
        <v>0</v>
      </c>
      <c r="G233" s="12">
        <v>13343.58</v>
      </c>
      <c r="H233" s="12">
        <v>13343.58</v>
      </c>
      <c r="I233" s="11" t="s">
        <v>218</v>
      </c>
    </row>
    <row r="234" spans="1:9" x14ac:dyDescent="0.25">
      <c r="A234" s="11" t="s">
        <v>682</v>
      </c>
      <c r="B234" s="11" t="s">
        <v>683</v>
      </c>
      <c r="C234" s="11" t="s">
        <v>684</v>
      </c>
      <c r="D234" s="11" t="s">
        <v>267</v>
      </c>
      <c r="E234" s="12">
        <v>1719000</v>
      </c>
      <c r="F234" s="12">
        <v>309420</v>
      </c>
      <c r="G234" s="12">
        <v>0</v>
      </c>
      <c r="H234" s="12">
        <v>0</v>
      </c>
      <c r="I234" s="11" t="s">
        <v>218</v>
      </c>
    </row>
    <row r="235" spans="1:9" x14ac:dyDescent="0.25">
      <c r="A235" s="11" t="s">
        <v>608</v>
      </c>
      <c r="B235" s="11" t="s">
        <v>609</v>
      </c>
      <c r="C235" s="11" t="s">
        <v>612</v>
      </c>
      <c r="D235" s="11" t="s">
        <v>269</v>
      </c>
      <c r="E235" s="12">
        <v>107768</v>
      </c>
      <c r="F235" s="12">
        <v>19398.240000000002</v>
      </c>
      <c r="G235" s="12">
        <v>0</v>
      </c>
      <c r="H235" s="12">
        <v>0</v>
      </c>
      <c r="I235" s="11" t="s">
        <v>218</v>
      </c>
    </row>
    <row r="236" spans="1:9" x14ac:dyDescent="0.25">
      <c r="A236" s="11" t="s">
        <v>802</v>
      </c>
      <c r="B236" s="11" t="s">
        <v>803</v>
      </c>
      <c r="C236" s="11" t="s">
        <v>804</v>
      </c>
      <c r="D236" s="11" t="s">
        <v>269</v>
      </c>
      <c r="E236" s="12">
        <v>198563</v>
      </c>
      <c r="F236" s="12">
        <v>35741.339999999997</v>
      </c>
      <c r="G236" s="12">
        <v>0</v>
      </c>
      <c r="H236" s="12">
        <v>0</v>
      </c>
      <c r="I236" s="11" t="s">
        <v>218</v>
      </c>
    </row>
    <row r="237" spans="1:9" x14ac:dyDescent="0.25">
      <c r="A237" s="11" t="s">
        <v>677</v>
      </c>
      <c r="B237" s="11" t="s">
        <v>678</v>
      </c>
      <c r="C237" s="11" t="s">
        <v>680</v>
      </c>
      <c r="D237" s="11" t="s">
        <v>269</v>
      </c>
      <c r="E237" s="12">
        <v>9500</v>
      </c>
      <c r="F237" s="12">
        <v>1710</v>
      </c>
      <c r="G237" s="12">
        <v>0</v>
      </c>
      <c r="H237" s="12">
        <v>0</v>
      </c>
      <c r="I237" s="11" t="s">
        <v>218</v>
      </c>
    </row>
    <row r="238" spans="1:9" x14ac:dyDescent="0.25">
      <c r="A238" s="11" t="s">
        <v>250</v>
      </c>
      <c r="B238" s="11" t="s">
        <v>251</v>
      </c>
      <c r="C238" s="11" t="s">
        <v>268</v>
      </c>
      <c r="D238" s="11" t="s">
        <v>269</v>
      </c>
      <c r="E238" s="12">
        <v>1951642</v>
      </c>
      <c r="F238" s="12">
        <v>0</v>
      </c>
      <c r="G238" s="12">
        <v>175647.78</v>
      </c>
      <c r="H238" s="12">
        <v>175647.78</v>
      </c>
      <c r="I238" s="11" t="s">
        <v>218</v>
      </c>
    </row>
    <row r="239" spans="1:9" x14ac:dyDescent="0.25">
      <c r="A239" s="11" t="s">
        <v>600</v>
      </c>
      <c r="B239" s="11" t="s">
        <v>601</v>
      </c>
      <c r="C239" s="11" t="s">
        <v>602</v>
      </c>
      <c r="D239" s="11" t="s">
        <v>269</v>
      </c>
      <c r="E239" s="12">
        <v>16000</v>
      </c>
      <c r="F239" s="12">
        <v>0</v>
      </c>
      <c r="G239" s="12">
        <v>1440</v>
      </c>
      <c r="H239" s="12">
        <v>1440</v>
      </c>
      <c r="I239" s="11" t="s">
        <v>218</v>
      </c>
    </row>
    <row r="240" spans="1:9" x14ac:dyDescent="0.25">
      <c r="A240" s="11" t="s">
        <v>297</v>
      </c>
      <c r="B240" s="11" t="s">
        <v>298</v>
      </c>
      <c r="C240" s="11" t="s">
        <v>328</v>
      </c>
      <c r="D240" s="11" t="s">
        <v>269</v>
      </c>
      <c r="E240" s="12">
        <v>78210</v>
      </c>
      <c r="F240" s="12">
        <v>0</v>
      </c>
      <c r="G240" s="12">
        <v>4692.6000000000004</v>
      </c>
      <c r="H240" s="12">
        <v>4692.6000000000004</v>
      </c>
      <c r="I240" s="11" t="s">
        <v>218</v>
      </c>
    </row>
    <row r="241" spans="1:9" x14ac:dyDescent="0.25">
      <c r="A241" s="11" t="s">
        <v>297</v>
      </c>
      <c r="B241" s="11" t="s">
        <v>298</v>
      </c>
      <c r="C241" s="11" t="s">
        <v>329</v>
      </c>
      <c r="D241" s="11" t="s">
        <v>269</v>
      </c>
      <c r="E241" s="12">
        <v>84348</v>
      </c>
      <c r="F241" s="12">
        <v>0</v>
      </c>
      <c r="G241" s="12">
        <v>5060.88</v>
      </c>
      <c r="H241" s="12">
        <v>5060.88</v>
      </c>
      <c r="I241" s="11" t="s">
        <v>218</v>
      </c>
    </row>
    <row r="242" spans="1:9" x14ac:dyDescent="0.25">
      <c r="A242" s="11" t="s">
        <v>359</v>
      </c>
      <c r="B242" s="11" t="s">
        <v>360</v>
      </c>
      <c r="C242" s="11" t="s">
        <v>362</v>
      </c>
      <c r="D242" s="11" t="s">
        <v>269</v>
      </c>
      <c r="E242" s="12">
        <v>11812</v>
      </c>
      <c r="F242" s="12">
        <v>0</v>
      </c>
      <c r="G242" s="12">
        <v>1063.08</v>
      </c>
      <c r="H242" s="12">
        <v>1063.08</v>
      </c>
      <c r="I242" s="11" t="s">
        <v>218</v>
      </c>
    </row>
    <row r="243" spans="1:9" x14ac:dyDescent="0.25">
      <c r="A243" s="11" t="s">
        <v>654</v>
      </c>
      <c r="B243" s="11" t="s">
        <v>655</v>
      </c>
      <c r="C243" s="11" t="s">
        <v>657</v>
      </c>
      <c r="D243" s="11" t="s">
        <v>331</v>
      </c>
      <c r="E243" s="12">
        <v>226680</v>
      </c>
      <c r="F243" s="12">
        <v>40802.400000000001</v>
      </c>
      <c r="G243" s="12">
        <v>0</v>
      </c>
      <c r="H243" s="12">
        <v>0</v>
      </c>
      <c r="I243" s="11" t="s">
        <v>218</v>
      </c>
    </row>
    <row r="244" spans="1:9" x14ac:dyDescent="0.25">
      <c r="A244" s="11" t="s">
        <v>382</v>
      </c>
      <c r="B244" s="11" t="s">
        <v>383</v>
      </c>
      <c r="C244" s="11" t="s">
        <v>384</v>
      </c>
      <c r="D244" s="11" t="s">
        <v>331</v>
      </c>
      <c r="E244" s="12">
        <v>172000</v>
      </c>
      <c r="F244" s="12">
        <v>30960</v>
      </c>
      <c r="G244" s="12">
        <v>0</v>
      </c>
      <c r="H244" s="12">
        <v>0</v>
      </c>
      <c r="I244" s="11" t="s">
        <v>218</v>
      </c>
    </row>
    <row r="245" spans="1:9" x14ac:dyDescent="0.25">
      <c r="A245" s="11" t="s">
        <v>297</v>
      </c>
      <c r="B245" s="11" t="s">
        <v>298</v>
      </c>
      <c r="C245" s="11" t="s">
        <v>330</v>
      </c>
      <c r="D245" s="11" t="s">
        <v>331</v>
      </c>
      <c r="E245" s="12">
        <v>80322</v>
      </c>
      <c r="F245" s="12">
        <v>0</v>
      </c>
      <c r="G245" s="12">
        <v>4819.32</v>
      </c>
      <c r="H245" s="12">
        <v>4819.32</v>
      </c>
      <c r="I245" s="11" t="s">
        <v>218</v>
      </c>
    </row>
    <row r="246" spans="1:9" x14ac:dyDescent="0.25">
      <c r="A246" s="11" t="s">
        <v>297</v>
      </c>
      <c r="B246" s="11" t="s">
        <v>298</v>
      </c>
      <c r="C246" s="11" t="s">
        <v>332</v>
      </c>
      <c r="D246" s="11" t="s">
        <v>331</v>
      </c>
      <c r="E246" s="12">
        <v>106080</v>
      </c>
      <c r="F246" s="12">
        <v>0</v>
      </c>
      <c r="G246" s="12">
        <v>6364.8</v>
      </c>
      <c r="H246" s="12">
        <v>6364.8</v>
      </c>
      <c r="I246" s="11" t="s">
        <v>218</v>
      </c>
    </row>
    <row r="247" spans="1:9" x14ac:dyDescent="0.25">
      <c r="A247" s="11" t="s">
        <v>407</v>
      </c>
      <c r="B247" s="11" t="s">
        <v>408</v>
      </c>
      <c r="C247" s="11" t="s">
        <v>409</v>
      </c>
      <c r="D247" s="11" t="s">
        <v>331</v>
      </c>
      <c r="E247" s="12">
        <v>4807.63</v>
      </c>
      <c r="F247" s="12">
        <v>0</v>
      </c>
      <c r="G247" s="12">
        <v>432.69</v>
      </c>
      <c r="H247" s="12">
        <v>432.69</v>
      </c>
      <c r="I247" s="11" t="s">
        <v>218</v>
      </c>
    </row>
    <row r="248" spans="1:9" x14ac:dyDescent="0.25">
      <c r="A248" s="11" t="s">
        <v>688</v>
      </c>
      <c r="B248" s="11" t="s">
        <v>689</v>
      </c>
      <c r="C248" s="11" t="s">
        <v>691</v>
      </c>
      <c r="D248" s="11" t="s">
        <v>331</v>
      </c>
      <c r="E248" s="12">
        <v>5500</v>
      </c>
      <c r="F248" s="12">
        <v>0</v>
      </c>
      <c r="G248" s="12">
        <v>495</v>
      </c>
      <c r="H248" s="12">
        <v>495</v>
      </c>
      <c r="I248" s="11" t="s">
        <v>218</v>
      </c>
    </row>
    <row r="249" spans="1:9" x14ac:dyDescent="0.25">
      <c r="A249" s="11" t="s">
        <v>507</v>
      </c>
      <c r="B249" s="11" t="s">
        <v>508</v>
      </c>
      <c r="C249" s="11" t="s">
        <v>518</v>
      </c>
      <c r="D249" s="11" t="s">
        <v>331</v>
      </c>
      <c r="E249" s="12">
        <v>6000</v>
      </c>
      <c r="F249" s="12">
        <v>0</v>
      </c>
      <c r="G249" s="12">
        <v>540</v>
      </c>
      <c r="H249" s="12">
        <v>540</v>
      </c>
      <c r="I249" s="11" t="s">
        <v>218</v>
      </c>
    </row>
    <row r="250" spans="1:9" x14ac:dyDescent="0.25">
      <c r="A250" s="11" t="s">
        <v>647</v>
      </c>
      <c r="B250" s="11" t="s">
        <v>648</v>
      </c>
      <c r="C250" s="11" t="s">
        <v>649</v>
      </c>
      <c r="D250" s="11" t="s">
        <v>331</v>
      </c>
      <c r="E250" s="12">
        <v>467300</v>
      </c>
      <c r="F250" s="12">
        <v>0</v>
      </c>
      <c r="G250" s="12">
        <v>42057</v>
      </c>
      <c r="H250" s="12">
        <v>42057</v>
      </c>
      <c r="I250" s="11" t="s">
        <v>218</v>
      </c>
    </row>
    <row r="251" spans="1:9" x14ac:dyDescent="0.25">
      <c r="A251" s="11" t="s">
        <v>784</v>
      </c>
      <c r="B251" s="11" t="s">
        <v>785</v>
      </c>
      <c r="C251" s="11" t="s">
        <v>788</v>
      </c>
      <c r="D251" s="11" t="s">
        <v>331</v>
      </c>
      <c r="E251" s="12">
        <v>1750</v>
      </c>
      <c r="F251" s="12">
        <v>0</v>
      </c>
      <c r="G251" s="12">
        <v>157.5</v>
      </c>
      <c r="H251" s="12">
        <v>157.5</v>
      </c>
      <c r="I251" s="11" t="s">
        <v>218</v>
      </c>
    </row>
    <row r="252" spans="1:9" x14ac:dyDescent="0.25">
      <c r="A252" s="11" t="s">
        <v>707</v>
      </c>
      <c r="B252" s="11" t="s">
        <v>708</v>
      </c>
      <c r="C252" s="11" t="s">
        <v>714</v>
      </c>
      <c r="D252" s="11" t="s">
        <v>331</v>
      </c>
      <c r="E252" s="12">
        <v>7618.75</v>
      </c>
      <c r="F252" s="12">
        <v>0</v>
      </c>
      <c r="G252" s="12">
        <v>685.69</v>
      </c>
      <c r="H252" s="12">
        <v>685.69</v>
      </c>
      <c r="I252" s="11" t="s">
        <v>218</v>
      </c>
    </row>
    <row r="253" spans="1:9" x14ac:dyDescent="0.25">
      <c r="A253" s="11" t="s">
        <v>729</v>
      </c>
      <c r="B253" s="11" t="s">
        <v>730</v>
      </c>
      <c r="C253" s="11" t="s">
        <v>731</v>
      </c>
      <c r="D253" s="11" t="s">
        <v>331</v>
      </c>
      <c r="E253" s="12">
        <v>14250</v>
      </c>
      <c r="F253" s="12">
        <v>0</v>
      </c>
      <c r="G253" s="12">
        <v>1282.5</v>
      </c>
      <c r="H253" s="12">
        <v>1282.5</v>
      </c>
      <c r="I253" s="11" t="s">
        <v>218</v>
      </c>
    </row>
    <row r="254" spans="1:9" x14ac:dyDescent="0.25">
      <c r="A254" s="11" t="s">
        <v>420</v>
      </c>
      <c r="B254" s="11" t="s">
        <v>421</v>
      </c>
      <c r="C254" s="11" t="s">
        <v>423</v>
      </c>
      <c r="D254" s="11" t="s">
        <v>331</v>
      </c>
      <c r="E254" s="12">
        <v>19771.5</v>
      </c>
      <c r="F254" s="12">
        <v>0</v>
      </c>
      <c r="G254" s="12">
        <v>1779.43</v>
      </c>
      <c r="H254" s="12">
        <v>1779.43</v>
      </c>
      <c r="I254" s="11" t="s">
        <v>218</v>
      </c>
    </row>
    <row r="255" spans="1:9" x14ac:dyDescent="0.25">
      <c r="A255" s="11" t="s">
        <v>802</v>
      </c>
      <c r="B255" s="11" t="s">
        <v>803</v>
      </c>
      <c r="C255" s="11" t="s">
        <v>853</v>
      </c>
      <c r="D255" s="11" t="s">
        <v>334</v>
      </c>
      <c r="E255" s="12">
        <v>-18370</v>
      </c>
      <c r="F255" s="12">
        <v>-3307</v>
      </c>
      <c r="G255" s="12">
        <v>0</v>
      </c>
      <c r="H255" s="12">
        <v>0</v>
      </c>
      <c r="I255" s="11" t="s">
        <v>218</v>
      </c>
    </row>
    <row r="256" spans="1:9" x14ac:dyDescent="0.25">
      <c r="A256" s="11" t="s">
        <v>297</v>
      </c>
      <c r="B256" s="11" t="s">
        <v>298</v>
      </c>
      <c r="C256" s="11" t="s">
        <v>333</v>
      </c>
      <c r="D256" s="11" t="s">
        <v>334</v>
      </c>
      <c r="E256" s="12">
        <v>98172</v>
      </c>
      <c r="F256" s="12">
        <v>0</v>
      </c>
      <c r="G256" s="12">
        <v>5890.32</v>
      </c>
      <c r="H256" s="12">
        <v>5890.32</v>
      </c>
      <c r="I256" s="11" t="s">
        <v>218</v>
      </c>
    </row>
    <row r="257" spans="1:9" x14ac:dyDescent="0.25">
      <c r="A257" s="11" t="s">
        <v>297</v>
      </c>
      <c r="B257" s="11" t="s">
        <v>298</v>
      </c>
      <c r="C257" s="11" t="s">
        <v>335</v>
      </c>
      <c r="D257" s="11" t="s">
        <v>334</v>
      </c>
      <c r="E257" s="12">
        <v>78813</v>
      </c>
      <c r="F257" s="12">
        <v>0</v>
      </c>
      <c r="G257" s="12">
        <v>4728.78</v>
      </c>
      <c r="H257" s="12">
        <v>4728.78</v>
      </c>
      <c r="I257" s="11" t="s">
        <v>218</v>
      </c>
    </row>
    <row r="258" spans="1:9" x14ac:dyDescent="0.25">
      <c r="A258" s="11" t="s">
        <v>297</v>
      </c>
      <c r="B258" s="11" t="s">
        <v>298</v>
      </c>
      <c r="C258" s="11" t="s">
        <v>336</v>
      </c>
      <c r="D258" s="11" t="s">
        <v>334</v>
      </c>
      <c r="E258" s="12">
        <v>76826</v>
      </c>
      <c r="F258" s="12">
        <v>0</v>
      </c>
      <c r="G258" s="12">
        <v>4609.5600000000004</v>
      </c>
      <c r="H258" s="12">
        <v>4609.5600000000004</v>
      </c>
      <c r="I258" s="11" t="s">
        <v>218</v>
      </c>
    </row>
    <row r="259" spans="1:9" x14ac:dyDescent="0.25">
      <c r="A259" s="11" t="s">
        <v>532</v>
      </c>
      <c r="B259" s="11" t="s">
        <v>533</v>
      </c>
      <c r="C259" s="11" t="s">
        <v>535</v>
      </c>
      <c r="D259" s="11" t="s">
        <v>334</v>
      </c>
      <c r="E259" s="12">
        <v>1362447</v>
      </c>
      <c r="F259" s="12">
        <v>0</v>
      </c>
      <c r="G259" s="12">
        <v>122620</v>
      </c>
      <c r="H259" s="12">
        <v>122620</v>
      </c>
      <c r="I259" s="11" t="s">
        <v>218</v>
      </c>
    </row>
    <row r="260" spans="1:9" x14ac:dyDescent="0.25">
      <c r="A260" s="11" t="s">
        <v>693</v>
      </c>
      <c r="B260" s="11" t="s">
        <v>694</v>
      </c>
      <c r="C260" s="11" t="s">
        <v>695</v>
      </c>
      <c r="D260" s="11" t="s">
        <v>334</v>
      </c>
      <c r="E260" s="12">
        <v>1471800</v>
      </c>
      <c r="F260" s="12">
        <v>0</v>
      </c>
      <c r="G260" s="12">
        <v>132462</v>
      </c>
      <c r="H260" s="12">
        <v>132462</v>
      </c>
      <c r="I260" s="11" t="s">
        <v>218</v>
      </c>
    </row>
    <row r="261" spans="1:9" x14ac:dyDescent="0.25">
      <c r="A261" s="11" t="s">
        <v>369</v>
      </c>
      <c r="B261" s="11" t="s">
        <v>370</v>
      </c>
      <c r="C261" s="11" t="s">
        <v>378</v>
      </c>
      <c r="D261" s="11" t="s">
        <v>334</v>
      </c>
      <c r="E261" s="12">
        <v>2426580</v>
      </c>
      <c r="F261" s="12">
        <v>0</v>
      </c>
      <c r="G261" s="12">
        <v>218392.2</v>
      </c>
      <c r="H261" s="12">
        <v>218392.2</v>
      </c>
      <c r="I261" s="11" t="s">
        <v>218</v>
      </c>
    </row>
    <row r="262" spans="1:9" x14ac:dyDescent="0.25">
      <c r="A262" s="11" t="s">
        <v>688</v>
      </c>
      <c r="B262" s="11" t="s">
        <v>689</v>
      </c>
      <c r="C262" s="11" t="s">
        <v>692</v>
      </c>
      <c r="D262" s="11" t="s">
        <v>334</v>
      </c>
      <c r="E262" s="12">
        <v>11310</v>
      </c>
      <c r="F262" s="12">
        <v>0</v>
      </c>
      <c r="G262" s="12">
        <v>1017.9</v>
      </c>
      <c r="H262" s="12">
        <v>1017.9</v>
      </c>
      <c r="I262" s="11" t="s">
        <v>218</v>
      </c>
    </row>
    <row r="263" spans="1:9" x14ac:dyDescent="0.25">
      <c r="A263" s="11" t="s">
        <v>781</v>
      </c>
      <c r="B263" s="11" t="s">
        <v>782</v>
      </c>
      <c r="C263" s="11" t="s">
        <v>783</v>
      </c>
      <c r="D263" s="11" t="s">
        <v>334</v>
      </c>
      <c r="E263" s="12">
        <v>18000</v>
      </c>
      <c r="F263" s="12">
        <v>0</v>
      </c>
      <c r="G263" s="12">
        <v>1620</v>
      </c>
      <c r="H263" s="12">
        <v>1620</v>
      </c>
      <c r="I263" s="11" t="s">
        <v>218</v>
      </c>
    </row>
    <row r="264" spans="1:9" x14ac:dyDescent="0.25">
      <c r="A264" s="11" t="s">
        <v>454</v>
      </c>
      <c r="B264" s="11" t="s">
        <v>455</v>
      </c>
      <c r="C264" s="11" t="s">
        <v>459</v>
      </c>
      <c r="D264" s="11" t="s">
        <v>334</v>
      </c>
      <c r="E264" s="12">
        <v>7420</v>
      </c>
      <c r="F264" s="12">
        <v>0</v>
      </c>
      <c r="G264" s="12">
        <v>667.8</v>
      </c>
      <c r="H264" s="12">
        <v>667.8</v>
      </c>
      <c r="I264" s="11" t="s">
        <v>218</v>
      </c>
    </row>
    <row r="265" spans="1:9" x14ac:dyDescent="0.25">
      <c r="A265" s="11" t="s">
        <v>726</v>
      </c>
      <c r="B265" s="11" t="s">
        <v>727</v>
      </c>
      <c r="C265" s="11" t="s">
        <v>847</v>
      </c>
      <c r="D265" s="11" t="s">
        <v>334</v>
      </c>
      <c r="E265" s="12">
        <v>-19660</v>
      </c>
      <c r="F265" s="12">
        <v>-3538.8</v>
      </c>
      <c r="G265" s="12">
        <v>0</v>
      </c>
      <c r="H265" s="12">
        <v>0</v>
      </c>
      <c r="I265" s="11" t="s">
        <v>218</v>
      </c>
    </row>
    <row r="266" spans="1:9" x14ac:dyDescent="0.25">
      <c r="A266" s="11" t="s">
        <v>752</v>
      </c>
      <c r="B266" s="11" t="s">
        <v>753</v>
      </c>
      <c r="C266" s="11" t="s">
        <v>754</v>
      </c>
      <c r="D266" s="11" t="s">
        <v>527</v>
      </c>
      <c r="E266" s="12">
        <v>19250</v>
      </c>
      <c r="F266" s="12">
        <v>962.5</v>
      </c>
      <c r="G266" s="12">
        <v>0</v>
      </c>
      <c r="H266" s="12">
        <v>0</v>
      </c>
      <c r="I266" s="11" t="s">
        <v>218</v>
      </c>
    </row>
    <row r="267" spans="1:9" x14ac:dyDescent="0.25">
      <c r="A267" s="11" t="s">
        <v>760</v>
      </c>
      <c r="B267" s="11" t="s">
        <v>761</v>
      </c>
      <c r="C267" s="11" t="s">
        <v>763</v>
      </c>
      <c r="D267" s="11" t="s">
        <v>527</v>
      </c>
      <c r="E267" s="12">
        <v>645260</v>
      </c>
      <c r="F267" s="12">
        <v>116146.8</v>
      </c>
      <c r="G267" s="12">
        <v>0</v>
      </c>
      <c r="H267" s="12">
        <v>0</v>
      </c>
      <c r="I267" s="11" t="s">
        <v>218</v>
      </c>
    </row>
    <row r="268" spans="1:9" x14ac:dyDescent="0.25">
      <c r="A268" s="11" t="s">
        <v>522</v>
      </c>
      <c r="B268" s="11" t="s">
        <v>523</v>
      </c>
      <c r="C268" s="11" t="s">
        <v>526</v>
      </c>
      <c r="D268" s="11" t="s">
        <v>527</v>
      </c>
      <c r="E268" s="12">
        <v>7310</v>
      </c>
      <c r="F268" s="12">
        <v>0</v>
      </c>
      <c r="G268" s="12">
        <v>182.75</v>
      </c>
      <c r="H268" s="12">
        <v>182.75</v>
      </c>
      <c r="I268" s="11" t="s">
        <v>218</v>
      </c>
    </row>
    <row r="269" spans="1:9" x14ac:dyDescent="0.25">
      <c r="A269" s="11" t="s">
        <v>740</v>
      </c>
      <c r="B269" s="11" t="s">
        <v>741</v>
      </c>
      <c r="C269" s="11" t="s">
        <v>743</v>
      </c>
      <c r="D269" s="11" t="s">
        <v>271</v>
      </c>
      <c r="E269" s="12">
        <v>123925</v>
      </c>
      <c r="F269" s="12">
        <v>14871</v>
      </c>
      <c r="G269" s="12">
        <v>0</v>
      </c>
      <c r="H269" s="12">
        <v>0</v>
      </c>
      <c r="I269" s="11" t="s">
        <v>218</v>
      </c>
    </row>
    <row r="270" spans="1:9" x14ac:dyDescent="0.25">
      <c r="A270" s="11" t="s">
        <v>608</v>
      </c>
      <c r="B270" s="11" t="s">
        <v>609</v>
      </c>
      <c r="C270" s="11" t="s">
        <v>613</v>
      </c>
      <c r="D270" s="11" t="s">
        <v>271</v>
      </c>
      <c r="E270" s="12">
        <v>135734</v>
      </c>
      <c r="F270" s="12">
        <v>24432.12</v>
      </c>
      <c r="G270" s="12">
        <v>0</v>
      </c>
      <c r="H270" s="12">
        <v>0</v>
      </c>
      <c r="I270" s="11" t="s">
        <v>218</v>
      </c>
    </row>
    <row r="271" spans="1:9" x14ac:dyDescent="0.25">
      <c r="A271" s="11" t="s">
        <v>528</v>
      </c>
      <c r="B271" s="11" t="s">
        <v>529</v>
      </c>
      <c r="C271" s="11" t="s">
        <v>530</v>
      </c>
      <c r="D271" s="11" t="s">
        <v>271</v>
      </c>
      <c r="E271" s="12">
        <v>351650</v>
      </c>
      <c r="F271" s="12">
        <v>63297</v>
      </c>
      <c r="G271" s="12">
        <v>0</v>
      </c>
      <c r="H271" s="12">
        <v>0</v>
      </c>
      <c r="I271" s="11" t="s">
        <v>218</v>
      </c>
    </row>
    <row r="272" spans="1:9" x14ac:dyDescent="0.25">
      <c r="A272" s="11" t="s">
        <v>562</v>
      </c>
      <c r="B272" s="11" t="s">
        <v>563</v>
      </c>
      <c r="C272" s="11" t="s">
        <v>564</v>
      </c>
      <c r="D272" s="11" t="s">
        <v>271</v>
      </c>
      <c r="E272" s="12">
        <v>5500</v>
      </c>
      <c r="F272" s="12">
        <v>990</v>
      </c>
      <c r="G272" s="12">
        <v>0</v>
      </c>
      <c r="H272" s="12">
        <v>0</v>
      </c>
      <c r="I272" s="11" t="s">
        <v>218</v>
      </c>
    </row>
    <row r="273" spans="1:9" x14ac:dyDescent="0.25">
      <c r="A273" s="11" t="s">
        <v>620</v>
      </c>
      <c r="B273" s="11" t="s">
        <v>621</v>
      </c>
      <c r="C273" s="11" t="s">
        <v>628</v>
      </c>
      <c r="D273" s="11" t="s">
        <v>271</v>
      </c>
      <c r="E273" s="12">
        <v>2690778</v>
      </c>
      <c r="F273" s="12">
        <v>484340.04</v>
      </c>
      <c r="G273" s="12">
        <v>0</v>
      </c>
      <c r="H273" s="12">
        <v>0</v>
      </c>
      <c r="I273" s="11" t="s">
        <v>218</v>
      </c>
    </row>
    <row r="274" spans="1:9" x14ac:dyDescent="0.25">
      <c r="A274" s="11" t="s">
        <v>685</v>
      </c>
      <c r="B274" s="11" t="s">
        <v>686</v>
      </c>
      <c r="C274" s="11" t="s">
        <v>687</v>
      </c>
      <c r="D274" s="11" t="s">
        <v>271</v>
      </c>
      <c r="E274" s="12">
        <v>2645</v>
      </c>
      <c r="F274" s="12">
        <v>0</v>
      </c>
      <c r="G274" s="12">
        <v>238.05</v>
      </c>
      <c r="H274" s="12">
        <v>238.05</v>
      </c>
      <c r="I274" s="11" t="s">
        <v>218</v>
      </c>
    </row>
    <row r="275" spans="1:9" x14ac:dyDescent="0.25">
      <c r="A275" s="11" t="s">
        <v>250</v>
      </c>
      <c r="B275" s="11" t="s">
        <v>251</v>
      </c>
      <c r="C275" s="11" t="s">
        <v>270</v>
      </c>
      <c r="D275" s="11" t="s">
        <v>271</v>
      </c>
      <c r="E275" s="12">
        <v>2213944</v>
      </c>
      <c r="F275" s="12">
        <v>0</v>
      </c>
      <c r="G275" s="12">
        <v>199254.96</v>
      </c>
      <c r="H275" s="12">
        <v>199254.96</v>
      </c>
      <c r="I275" s="11" t="s">
        <v>218</v>
      </c>
    </row>
    <row r="276" spans="1:9" x14ac:dyDescent="0.25">
      <c r="A276" s="11" t="s">
        <v>250</v>
      </c>
      <c r="B276" s="11" t="s">
        <v>251</v>
      </c>
      <c r="C276" s="11" t="s">
        <v>272</v>
      </c>
      <c r="D276" s="11" t="s">
        <v>271</v>
      </c>
      <c r="E276" s="12">
        <v>170110</v>
      </c>
      <c r="F276" s="12">
        <v>0</v>
      </c>
      <c r="G276" s="12">
        <v>15309.9</v>
      </c>
      <c r="H276" s="12">
        <v>15309.9</v>
      </c>
      <c r="I276" s="11" t="s">
        <v>218</v>
      </c>
    </row>
    <row r="277" spans="1:9" x14ac:dyDescent="0.25">
      <c r="A277" s="11" t="s">
        <v>297</v>
      </c>
      <c r="B277" s="11" t="s">
        <v>298</v>
      </c>
      <c r="C277" s="11" t="s">
        <v>337</v>
      </c>
      <c r="D277" s="11" t="s">
        <v>271</v>
      </c>
      <c r="E277" s="12">
        <v>84645</v>
      </c>
      <c r="F277" s="12">
        <v>0</v>
      </c>
      <c r="G277" s="12">
        <v>5078.7</v>
      </c>
      <c r="H277" s="12">
        <v>5078.7</v>
      </c>
      <c r="I277" s="11" t="s">
        <v>218</v>
      </c>
    </row>
    <row r="278" spans="1:9" x14ac:dyDescent="0.25">
      <c r="A278" s="11" t="s">
        <v>297</v>
      </c>
      <c r="B278" s="11" t="s">
        <v>298</v>
      </c>
      <c r="C278" s="11" t="s">
        <v>338</v>
      </c>
      <c r="D278" s="11" t="s">
        <v>271</v>
      </c>
      <c r="E278" s="12">
        <v>80454</v>
      </c>
      <c r="F278" s="12">
        <v>0</v>
      </c>
      <c r="G278" s="12">
        <v>4827.24</v>
      </c>
      <c r="H278" s="12">
        <v>4827.24</v>
      </c>
      <c r="I278" s="11" t="s">
        <v>218</v>
      </c>
    </row>
    <row r="279" spans="1:9" x14ac:dyDescent="0.25">
      <c r="A279" s="11" t="s">
        <v>393</v>
      </c>
      <c r="B279" s="11" t="s">
        <v>394</v>
      </c>
      <c r="C279" s="11" t="s">
        <v>397</v>
      </c>
      <c r="D279" s="11" t="s">
        <v>271</v>
      </c>
      <c r="E279" s="12">
        <v>1183200</v>
      </c>
      <c r="F279" s="12">
        <v>0</v>
      </c>
      <c r="G279" s="12">
        <v>106488</v>
      </c>
      <c r="H279" s="12">
        <v>106488</v>
      </c>
      <c r="I279" s="11" t="s">
        <v>218</v>
      </c>
    </row>
    <row r="280" spans="1:9" x14ac:dyDescent="0.25">
      <c r="A280" s="11" t="s">
        <v>637</v>
      </c>
      <c r="B280" s="11" t="s">
        <v>638</v>
      </c>
      <c r="C280" s="11" t="s">
        <v>645</v>
      </c>
      <c r="D280" s="11" t="s">
        <v>271</v>
      </c>
      <c r="E280" s="12">
        <v>286428</v>
      </c>
      <c r="F280" s="12">
        <v>0</v>
      </c>
      <c r="G280" s="12">
        <v>25778.52</v>
      </c>
      <c r="H280" s="12">
        <v>25778.52</v>
      </c>
      <c r="I280" s="11" t="s">
        <v>218</v>
      </c>
    </row>
    <row r="281" spans="1:9" x14ac:dyDescent="0.25">
      <c r="A281" s="11" t="s">
        <v>507</v>
      </c>
      <c r="B281" s="11" t="s">
        <v>508</v>
      </c>
      <c r="C281" s="11" t="s">
        <v>519</v>
      </c>
      <c r="D281" s="11" t="s">
        <v>271</v>
      </c>
      <c r="E281" s="12">
        <v>8800</v>
      </c>
      <c r="F281" s="12">
        <v>0</v>
      </c>
      <c r="G281" s="12">
        <v>792</v>
      </c>
      <c r="H281" s="12">
        <v>792</v>
      </c>
      <c r="I281" s="11" t="s">
        <v>218</v>
      </c>
    </row>
    <row r="282" spans="1:9" x14ac:dyDescent="0.25">
      <c r="A282" s="11" t="s">
        <v>501</v>
      </c>
      <c r="B282" s="11" t="s">
        <v>502</v>
      </c>
      <c r="C282" s="11" t="s">
        <v>503</v>
      </c>
      <c r="D282" s="11" t="s">
        <v>271</v>
      </c>
      <c r="E282" s="12">
        <v>4500</v>
      </c>
      <c r="F282" s="12">
        <v>0</v>
      </c>
      <c r="G282" s="12">
        <v>270</v>
      </c>
      <c r="H282" s="12">
        <v>270</v>
      </c>
      <c r="I282" s="11" t="s">
        <v>218</v>
      </c>
    </row>
    <row r="283" spans="1:9" x14ac:dyDescent="0.25">
      <c r="A283" s="11" t="s">
        <v>501</v>
      </c>
      <c r="B283" s="11" t="s">
        <v>502</v>
      </c>
      <c r="C283" s="11" t="s">
        <v>503</v>
      </c>
      <c r="D283" s="11" t="s">
        <v>271</v>
      </c>
      <c r="E283" s="12">
        <v>2067</v>
      </c>
      <c r="F283" s="12">
        <v>0</v>
      </c>
      <c r="G283" s="12">
        <v>186.03</v>
      </c>
      <c r="H283" s="12">
        <v>186.03</v>
      </c>
      <c r="I283" s="11" t="s">
        <v>218</v>
      </c>
    </row>
    <row r="284" spans="1:9" x14ac:dyDescent="0.25">
      <c r="A284" s="11" t="s">
        <v>747</v>
      </c>
      <c r="B284" s="11" t="s">
        <v>748</v>
      </c>
      <c r="C284" s="11" t="s">
        <v>751</v>
      </c>
      <c r="D284" s="11" t="s">
        <v>271</v>
      </c>
      <c r="E284" s="12">
        <v>2500</v>
      </c>
      <c r="F284" s="12">
        <v>0</v>
      </c>
      <c r="G284" s="12">
        <v>225</v>
      </c>
      <c r="H284" s="12">
        <v>225</v>
      </c>
      <c r="I284" s="11" t="s">
        <v>218</v>
      </c>
    </row>
    <row r="285" spans="1:9" x14ac:dyDescent="0.25">
      <c r="A285" s="11" t="s">
        <v>366</v>
      </c>
      <c r="B285" s="11" t="s">
        <v>367</v>
      </c>
      <c r="C285" s="11" t="s">
        <v>368</v>
      </c>
      <c r="D285" s="11" t="s">
        <v>271</v>
      </c>
      <c r="E285" s="12">
        <v>49314</v>
      </c>
      <c r="F285" s="12">
        <v>0</v>
      </c>
      <c r="G285" s="12">
        <v>4438.26</v>
      </c>
      <c r="H285" s="12">
        <v>4438.26</v>
      </c>
      <c r="I285" s="11" t="s">
        <v>218</v>
      </c>
    </row>
    <row r="286" spans="1:9" x14ac:dyDescent="0.25">
      <c r="A286" s="11" t="s">
        <v>413</v>
      </c>
      <c r="B286" s="11" t="s">
        <v>414</v>
      </c>
      <c r="C286" s="11" t="s">
        <v>416</v>
      </c>
      <c r="D286" s="11" t="s">
        <v>271</v>
      </c>
      <c r="E286" s="12">
        <v>1040.4000000000001</v>
      </c>
      <c r="F286" s="12">
        <v>0</v>
      </c>
      <c r="G286" s="12">
        <v>93.64</v>
      </c>
      <c r="H286" s="12">
        <v>93.64</v>
      </c>
      <c r="I286" s="11" t="s">
        <v>218</v>
      </c>
    </row>
    <row r="287" spans="1:9" x14ac:dyDescent="0.25">
      <c r="A287" s="11" t="s">
        <v>565</v>
      </c>
      <c r="B287" s="11" t="s">
        <v>566</v>
      </c>
      <c r="C287" s="11" t="s">
        <v>567</v>
      </c>
      <c r="D287" s="11" t="s">
        <v>271</v>
      </c>
      <c r="E287" s="12">
        <v>2114000</v>
      </c>
      <c r="F287" s="12">
        <v>380520</v>
      </c>
      <c r="G287" s="12">
        <v>0</v>
      </c>
      <c r="H287" s="12">
        <v>0</v>
      </c>
      <c r="I287" s="11" t="s">
        <v>218</v>
      </c>
    </row>
    <row r="288" spans="1:9" x14ac:dyDescent="0.25">
      <c r="A288" s="11" t="s">
        <v>574</v>
      </c>
      <c r="B288" s="11" t="s">
        <v>575</v>
      </c>
      <c r="C288" s="11" t="s">
        <v>576</v>
      </c>
      <c r="D288" s="11" t="s">
        <v>274</v>
      </c>
      <c r="E288" s="12">
        <v>136400</v>
      </c>
      <c r="F288" s="12">
        <v>24552</v>
      </c>
      <c r="G288" s="12">
        <v>0</v>
      </c>
      <c r="H288" s="12">
        <v>0</v>
      </c>
      <c r="I288" s="11" t="s">
        <v>218</v>
      </c>
    </row>
    <row r="289" spans="1:9" x14ac:dyDescent="0.25">
      <c r="A289" s="11" t="s">
        <v>250</v>
      </c>
      <c r="B289" s="11" t="s">
        <v>251</v>
      </c>
      <c r="C289" s="11" t="s">
        <v>273</v>
      </c>
      <c r="D289" s="11" t="s">
        <v>274</v>
      </c>
      <c r="E289" s="12">
        <v>2573775</v>
      </c>
      <c r="F289" s="12">
        <v>0</v>
      </c>
      <c r="G289" s="12">
        <v>231639.75</v>
      </c>
      <c r="H289" s="12">
        <v>231639.75</v>
      </c>
      <c r="I289" s="11" t="s">
        <v>218</v>
      </c>
    </row>
    <row r="290" spans="1:9" x14ac:dyDescent="0.25">
      <c r="A290" s="11" t="s">
        <v>600</v>
      </c>
      <c r="B290" s="11" t="s">
        <v>601</v>
      </c>
      <c r="C290" s="11" t="s">
        <v>603</v>
      </c>
      <c r="D290" s="11" t="s">
        <v>274</v>
      </c>
      <c r="E290" s="12">
        <v>48000</v>
      </c>
      <c r="F290" s="12">
        <v>0</v>
      </c>
      <c r="G290" s="12">
        <v>4320</v>
      </c>
      <c r="H290" s="12">
        <v>4320</v>
      </c>
      <c r="I290" s="11" t="s">
        <v>218</v>
      </c>
    </row>
    <row r="291" spans="1:9" x14ac:dyDescent="0.25">
      <c r="A291" s="11" t="s">
        <v>297</v>
      </c>
      <c r="B291" s="11" t="s">
        <v>298</v>
      </c>
      <c r="C291" s="11" t="s">
        <v>339</v>
      </c>
      <c r="D291" s="11" t="s">
        <v>274</v>
      </c>
      <c r="E291" s="12">
        <v>80946</v>
      </c>
      <c r="F291" s="12">
        <v>0</v>
      </c>
      <c r="G291" s="12">
        <v>4856.76</v>
      </c>
      <c r="H291" s="12">
        <v>4856.76</v>
      </c>
      <c r="I291" s="11" t="s">
        <v>218</v>
      </c>
    </row>
    <row r="292" spans="1:9" x14ac:dyDescent="0.25">
      <c r="A292" s="11" t="s">
        <v>540</v>
      </c>
      <c r="B292" s="11" t="s">
        <v>541</v>
      </c>
      <c r="C292" s="11" t="s">
        <v>542</v>
      </c>
      <c r="D292" s="11" t="s">
        <v>274</v>
      </c>
      <c r="E292" s="12">
        <v>1767825</v>
      </c>
      <c r="F292" s="12">
        <v>0</v>
      </c>
      <c r="G292" s="12">
        <v>159104.25</v>
      </c>
      <c r="H292" s="12">
        <v>159104.25</v>
      </c>
      <c r="I292" s="11" t="s">
        <v>218</v>
      </c>
    </row>
    <row r="293" spans="1:9" x14ac:dyDescent="0.25">
      <c r="A293" s="11" t="s">
        <v>468</v>
      </c>
      <c r="B293" s="11" t="s">
        <v>469</v>
      </c>
      <c r="C293" s="11" t="s">
        <v>470</v>
      </c>
      <c r="D293" s="11" t="s">
        <v>274</v>
      </c>
      <c r="E293" s="12">
        <v>2347</v>
      </c>
      <c r="F293" s="12">
        <v>0</v>
      </c>
      <c r="G293" s="12">
        <v>211.23</v>
      </c>
      <c r="H293" s="12">
        <v>211.23</v>
      </c>
      <c r="I293" s="11" t="s">
        <v>218</v>
      </c>
    </row>
    <row r="294" spans="1:9" x14ac:dyDescent="0.25">
      <c r="A294" s="11" t="s">
        <v>507</v>
      </c>
      <c r="B294" s="11" t="s">
        <v>508</v>
      </c>
      <c r="C294" s="11" t="s">
        <v>520</v>
      </c>
      <c r="D294" s="11" t="s">
        <v>274</v>
      </c>
      <c r="E294" s="12">
        <v>8000</v>
      </c>
      <c r="F294" s="12">
        <v>0</v>
      </c>
      <c r="G294" s="12">
        <v>720</v>
      </c>
      <c r="H294" s="12">
        <v>720</v>
      </c>
      <c r="I294" s="11" t="s">
        <v>218</v>
      </c>
    </row>
    <row r="295" spans="1:9" x14ac:dyDescent="0.25">
      <c r="A295" s="11" t="s">
        <v>784</v>
      </c>
      <c r="B295" s="11" t="s">
        <v>785</v>
      </c>
      <c r="C295" s="11" t="s">
        <v>789</v>
      </c>
      <c r="D295" s="11" t="s">
        <v>274</v>
      </c>
      <c r="E295" s="12">
        <v>4375</v>
      </c>
      <c r="F295" s="12">
        <v>0</v>
      </c>
      <c r="G295" s="12">
        <v>393.75</v>
      </c>
      <c r="H295" s="12">
        <v>393.75</v>
      </c>
      <c r="I295" s="11" t="s">
        <v>218</v>
      </c>
    </row>
    <row r="296" spans="1:9" x14ac:dyDescent="0.25">
      <c r="A296" s="11" t="s">
        <v>454</v>
      </c>
      <c r="B296" s="11" t="s">
        <v>455</v>
      </c>
      <c r="C296" s="11" t="s">
        <v>460</v>
      </c>
      <c r="D296" s="11" t="s">
        <v>274</v>
      </c>
      <c r="E296" s="12">
        <v>18600</v>
      </c>
      <c r="F296" s="12">
        <v>0</v>
      </c>
      <c r="G296" s="12">
        <v>1674</v>
      </c>
      <c r="H296" s="12">
        <v>1674</v>
      </c>
      <c r="I296" s="11" t="s">
        <v>218</v>
      </c>
    </row>
    <row r="297" spans="1:9" x14ac:dyDescent="0.25">
      <c r="A297" s="11" t="s">
        <v>420</v>
      </c>
      <c r="B297" s="11" t="s">
        <v>421</v>
      </c>
      <c r="C297" s="11" t="s">
        <v>424</v>
      </c>
      <c r="D297" s="11" t="s">
        <v>274</v>
      </c>
      <c r="E297" s="12">
        <v>62796</v>
      </c>
      <c r="F297" s="12">
        <v>0</v>
      </c>
      <c r="G297" s="12">
        <v>5651.64</v>
      </c>
      <c r="H297" s="12">
        <v>5651.64</v>
      </c>
      <c r="I297" s="11" t="s">
        <v>218</v>
      </c>
    </row>
    <row r="298" spans="1:9" x14ac:dyDescent="0.25">
      <c r="A298" s="11" t="s">
        <v>772</v>
      </c>
      <c r="B298" s="11" t="s">
        <v>773</v>
      </c>
      <c r="C298" s="11" t="s">
        <v>774</v>
      </c>
      <c r="D298" s="11" t="s">
        <v>274</v>
      </c>
      <c r="E298" s="12">
        <v>91160</v>
      </c>
      <c r="F298" s="12">
        <v>16408.8</v>
      </c>
      <c r="G298" s="12">
        <v>0</v>
      </c>
      <c r="H298" s="12">
        <v>0</v>
      </c>
      <c r="I298" s="11" t="s">
        <v>218</v>
      </c>
    </row>
    <row r="299" spans="1:9" x14ac:dyDescent="0.25">
      <c r="A299" s="11" t="s">
        <v>620</v>
      </c>
      <c r="B299" s="11" t="s">
        <v>621</v>
      </c>
      <c r="C299" s="11" t="s">
        <v>629</v>
      </c>
      <c r="D299" s="11" t="s">
        <v>630</v>
      </c>
      <c r="E299" s="12">
        <v>524590</v>
      </c>
      <c r="F299" s="12">
        <v>94426.2</v>
      </c>
      <c r="G299" s="12">
        <v>0</v>
      </c>
      <c r="H299" s="12">
        <v>0</v>
      </c>
      <c r="I299" s="11" t="s">
        <v>218</v>
      </c>
    </row>
    <row r="300" spans="1:9" x14ac:dyDescent="0.25">
      <c r="A300" s="11" t="s">
        <v>620</v>
      </c>
      <c r="B300" s="11" t="s">
        <v>621</v>
      </c>
      <c r="C300" s="11" t="s">
        <v>631</v>
      </c>
      <c r="D300" s="11" t="s">
        <v>276</v>
      </c>
      <c r="E300" s="12">
        <v>587480</v>
      </c>
      <c r="F300" s="12">
        <v>105746.4</v>
      </c>
      <c r="G300" s="12">
        <v>0</v>
      </c>
      <c r="H300" s="12">
        <v>0</v>
      </c>
      <c r="I300" s="11" t="s">
        <v>218</v>
      </c>
    </row>
    <row r="301" spans="1:9" x14ac:dyDescent="0.25">
      <c r="A301" s="11" t="s">
        <v>620</v>
      </c>
      <c r="B301" s="11" t="s">
        <v>621</v>
      </c>
      <c r="C301" s="11" t="s">
        <v>632</v>
      </c>
      <c r="D301" s="11" t="s">
        <v>276</v>
      </c>
      <c r="E301" s="12">
        <v>414580</v>
      </c>
      <c r="F301" s="12">
        <v>74624.399999999994</v>
      </c>
      <c r="G301" s="12">
        <v>0</v>
      </c>
      <c r="H301" s="12">
        <v>0</v>
      </c>
      <c r="I301" s="11" t="s">
        <v>218</v>
      </c>
    </row>
    <row r="302" spans="1:9" x14ac:dyDescent="0.25">
      <c r="A302" s="11" t="s">
        <v>658</v>
      </c>
      <c r="B302" s="11" t="s">
        <v>659</v>
      </c>
      <c r="C302" s="11" t="s">
        <v>660</v>
      </c>
      <c r="D302" s="11" t="s">
        <v>276</v>
      </c>
      <c r="E302" s="12">
        <v>261200</v>
      </c>
      <c r="F302" s="12">
        <v>47016</v>
      </c>
      <c r="G302" s="12">
        <v>0</v>
      </c>
      <c r="H302" s="12">
        <v>0</v>
      </c>
      <c r="I302" s="11" t="s">
        <v>218</v>
      </c>
    </row>
    <row r="303" spans="1:9" x14ac:dyDescent="0.25">
      <c r="A303" s="11" t="s">
        <v>594</v>
      </c>
      <c r="B303" s="11" t="s">
        <v>595</v>
      </c>
      <c r="C303" s="11" t="s">
        <v>816</v>
      </c>
      <c r="D303" s="11" t="s">
        <v>276</v>
      </c>
      <c r="E303" s="12">
        <v>-3000</v>
      </c>
      <c r="F303" s="12">
        <v>-540</v>
      </c>
      <c r="G303" s="12">
        <v>0</v>
      </c>
      <c r="H303" s="12">
        <v>0</v>
      </c>
      <c r="I303" s="11" t="s">
        <v>218</v>
      </c>
    </row>
    <row r="304" spans="1:9" x14ac:dyDescent="0.25">
      <c r="A304" s="11" t="s">
        <v>669</v>
      </c>
      <c r="B304" s="11" t="s">
        <v>670</v>
      </c>
      <c r="C304" s="11" t="s">
        <v>673</v>
      </c>
      <c r="D304" s="11" t="s">
        <v>276</v>
      </c>
      <c r="E304" s="12">
        <v>198777.24</v>
      </c>
      <c r="F304" s="12">
        <v>35779.9</v>
      </c>
      <c r="G304" s="12">
        <v>0</v>
      </c>
      <c r="H304" s="12">
        <v>0</v>
      </c>
      <c r="I304" s="11" t="s">
        <v>218</v>
      </c>
    </row>
    <row r="305" spans="1:9" x14ac:dyDescent="0.25">
      <c r="A305" s="11" t="s">
        <v>250</v>
      </c>
      <c r="B305" s="11" t="s">
        <v>251</v>
      </c>
      <c r="C305" s="11" t="s">
        <v>275</v>
      </c>
      <c r="D305" s="11" t="s">
        <v>276</v>
      </c>
      <c r="E305" s="12">
        <v>2626917</v>
      </c>
      <c r="F305" s="12">
        <v>0</v>
      </c>
      <c r="G305" s="12">
        <v>236422.53</v>
      </c>
      <c r="H305" s="12">
        <v>236422.53</v>
      </c>
      <c r="I305" s="11" t="s">
        <v>218</v>
      </c>
    </row>
    <row r="306" spans="1:9" x14ac:dyDescent="0.25">
      <c r="A306" s="11" t="s">
        <v>250</v>
      </c>
      <c r="B306" s="11" t="s">
        <v>251</v>
      </c>
      <c r="C306" s="11" t="s">
        <v>843</v>
      </c>
      <c r="D306" s="11" t="s">
        <v>276</v>
      </c>
      <c r="E306" s="12">
        <v>-7030</v>
      </c>
      <c r="F306" s="12">
        <v>0</v>
      </c>
      <c r="G306" s="12">
        <v>632.70000000000005</v>
      </c>
      <c r="H306" s="12">
        <v>632.70000000000005</v>
      </c>
      <c r="I306" s="11" t="s">
        <v>218</v>
      </c>
    </row>
    <row r="307" spans="1:9" x14ac:dyDescent="0.25">
      <c r="A307" s="11" t="s">
        <v>281</v>
      </c>
      <c r="B307" s="11" t="s">
        <v>282</v>
      </c>
      <c r="C307" s="11" t="s">
        <v>287</v>
      </c>
      <c r="D307" s="11" t="s">
        <v>276</v>
      </c>
      <c r="E307" s="12">
        <v>300</v>
      </c>
      <c r="F307" s="12">
        <v>0</v>
      </c>
      <c r="G307" s="12">
        <v>27</v>
      </c>
      <c r="H307" s="12">
        <v>27</v>
      </c>
      <c r="I307" s="11" t="s">
        <v>218</v>
      </c>
    </row>
    <row r="308" spans="1:9" x14ac:dyDescent="0.25">
      <c r="A308" s="11" t="s">
        <v>755</v>
      </c>
      <c r="B308" s="11" t="s">
        <v>756</v>
      </c>
      <c r="C308" s="11" t="s">
        <v>759</v>
      </c>
      <c r="D308" s="11" t="s">
        <v>276</v>
      </c>
      <c r="E308" s="12">
        <v>177.1</v>
      </c>
      <c r="F308" s="12">
        <v>0</v>
      </c>
      <c r="G308" s="12">
        <v>15.94</v>
      </c>
      <c r="H308" s="12">
        <v>15.94</v>
      </c>
      <c r="I308" s="11" t="s">
        <v>218</v>
      </c>
    </row>
    <row r="309" spans="1:9" x14ac:dyDescent="0.25">
      <c r="A309" s="11" t="s">
        <v>755</v>
      </c>
      <c r="B309" s="11" t="s">
        <v>756</v>
      </c>
      <c r="C309" s="11" t="s">
        <v>759</v>
      </c>
      <c r="D309" s="11" t="s">
        <v>276</v>
      </c>
      <c r="E309" s="12">
        <v>134.37</v>
      </c>
      <c r="F309" s="12">
        <v>0</v>
      </c>
      <c r="G309" s="12">
        <v>18.809999999999999</v>
      </c>
      <c r="H309" s="12">
        <v>18.809999999999999</v>
      </c>
      <c r="I309" s="11" t="s">
        <v>218</v>
      </c>
    </row>
    <row r="310" spans="1:9" x14ac:dyDescent="0.25">
      <c r="A310" s="11" t="s">
        <v>297</v>
      </c>
      <c r="B310" s="11" t="s">
        <v>298</v>
      </c>
      <c r="C310" s="11" t="s">
        <v>340</v>
      </c>
      <c r="D310" s="11" t="s">
        <v>276</v>
      </c>
      <c r="E310" s="12">
        <v>77220</v>
      </c>
      <c r="F310" s="12">
        <v>0</v>
      </c>
      <c r="G310" s="12">
        <v>4633.2</v>
      </c>
      <c r="H310" s="12">
        <v>4633.2</v>
      </c>
      <c r="I310" s="11" t="s">
        <v>218</v>
      </c>
    </row>
    <row r="311" spans="1:9" x14ac:dyDescent="0.25">
      <c r="A311" s="11" t="s">
        <v>297</v>
      </c>
      <c r="B311" s="11" t="s">
        <v>298</v>
      </c>
      <c r="C311" s="11" t="s">
        <v>341</v>
      </c>
      <c r="D311" s="11" t="s">
        <v>276</v>
      </c>
      <c r="E311" s="12">
        <v>69960</v>
      </c>
      <c r="F311" s="12">
        <v>0</v>
      </c>
      <c r="G311" s="12">
        <v>4197.6000000000004</v>
      </c>
      <c r="H311" s="12">
        <v>4197.6000000000004</v>
      </c>
      <c r="I311" s="11" t="s">
        <v>218</v>
      </c>
    </row>
    <row r="312" spans="1:9" x14ac:dyDescent="0.25">
      <c r="A312" s="11" t="s">
        <v>393</v>
      </c>
      <c r="B312" s="11" t="s">
        <v>394</v>
      </c>
      <c r="C312" s="11" t="s">
        <v>398</v>
      </c>
      <c r="D312" s="11" t="s">
        <v>276</v>
      </c>
      <c r="E312" s="12">
        <v>1677750</v>
      </c>
      <c r="F312" s="12">
        <v>0</v>
      </c>
      <c r="G312" s="12">
        <v>150997.5</v>
      </c>
      <c r="H312" s="12">
        <v>150997.5</v>
      </c>
      <c r="I312" s="11" t="s">
        <v>218</v>
      </c>
    </row>
    <row r="313" spans="1:9" x14ac:dyDescent="0.25">
      <c r="A313" s="11" t="s">
        <v>498</v>
      </c>
      <c r="B313" s="11" t="s">
        <v>499</v>
      </c>
      <c r="C313" s="11" t="s">
        <v>500</v>
      </c>
      <c r="D313" s="11" t="s">
        <v>276</v>
      </c>
      <c r="E313" s="12">
        <v>46500</v>
      </c>
      <c r="F313" s="12">
        <v>0</v>
      </c>
      <c r="G313" s="12">
        <v>4185</v>
      </c>
      <c r="H313" s="12">
        <v>4185</v>
      </c>
      <c r="I313" s="11" t="s">
        <v>218</v>
      </c>
    </row>
    <row r="314" spans="1:9" x14ac:dyDescent="0.25">
      <c r="A314" s="11" t="s">
        <v>620</v>
      </c>
      <c r="B314" s="11" t="s">
        <v>621</v>
      </c>
      <c r="C314" s="11" t="s">
        <v>633</v>
      </c>
      <c r="D314" s="11" t="s">
        <v>278</v>
      </c>
      <c r="E314" s="12">
        <v>598060</v>
      </c>
      <c r="F314" s="12">
        <v>107650.8</v>
      </c>
      <c r="G314" s="12">
        <v>0</v>
      </c>
      <c r="H314" s="12">
        <v>0</v>
      </c>
      <c r="I314" s="11" t="s">
        <v>218</v>
      </c>
    </row>
    <row r="315" spans="1:9" x14ac:dyDescent="0.25">
      <c r="A315" s="11" t="s">
        <v>744</v>
      </c>
      <c r="B315" s="11" t="s">
        <v>745</v>
      </c>
      <c r="C315" s="11" t="s">
        <v>746</v>
      </c>
      <c r="D315" s="11" t="s">
        <v>278</v>
      </c>
      <c r="E315" s="12">
        <v>651420</v>
      </c>
      <c r="F315" s="12">
        <v>0</v>
      </c>
      <c r="G315" s="12">
        <v>58627.8</v>
      </c>
      <c r="H315" s="12">
        <v>58627.8</v>
      </c>
      <c r="I315" s="11" t="s">
        <v>218</v>
      </c>
    </row>
    <row r="316" spans="1:9" x14ac:dyDescent="0.25">
      <c r="A316" s="11" t="s">
        <v>250</v>
      </c>
      <c r="B316" s="11" t="s">
        <v>251</v>
      </c>
      <c r="C316" s="11" t="s">
        <v>277</v>
      </c>
      <c r="D316" s="11" t="s">
        <v>278</v>
      </c>
      <c r="E316" s="12">
        <v>1724807</v>
      </c>
      <c r="F316" s="12">
        <v>0</v>
      </c>
      <c r="G316" s="12">
        <v>155232.63</v>
      </c>
      <c r="H316" s="12">
        <v>155232.63</v>
      </c>
      <c r="I316" s="11" t="s">
        <v>218</v>
      </c>
    </row>
    <row r="317" spans="1:9" x14ac:dyDescent="0.25">
      <c r="A317" s="11" t="s">
        <v>297</v>
      </c>
      <c r="B317" s="11" t="s">
        <v>298</v>
      </c>
      <c r="C317" s="11" t="s">
        <v>342</v>
      </c>
      <c r="D317" s="11" t="s">
        <v>278</v>
      </c>
      <c r="E317" s="12">
        <v>72776</v>
      </c>
      <c r="F317" s="12">
        <v>0</v>
      </c>
      <c r="G317" s="12">
        <v>4366.5600000000004</v>
      </c>
      <c r="H317" s="12">
        <v>4366.5600000000004</v>
      </c>
      <c r="I317" s="11" t="s">
        <v>218</v>
      </c>
    </row>
    <row r="318" spans="1:9" x14ac:dyDescent="0.25">
      <c r="A318" s="11" t="s">
        <v>297</v>
      </c>
      <c r="B318" s="11" t="s">
        <v>298</v>
      </c>
      <c r="C318" s="11" t="s">
        <v>343</v>
      </c>
      <c r="D318" s="11" t="s">
        <v>278</v>
      </c>
      <c r="E318" s="12">
        <v>72974</v>
      </c>
      <c r="F318" s="12">
        <v>0</v>
      </c>
      <c r="G318" s="12">
        <v>4378.4399999999996</v>
      </c>
      <c r="H318" s="12">
        <v>4378.4399999999996</v>
      </c>
      <c r="I318" s="11" t="s">
        <v>218</v>
      </c>
    </row>
    <row r="319" spans="1:9" x14ac:dyDescent="0.25">
      <c r="A319" s="11" t="s">
        <v>431</v>
      </c>
      <c r="B319" s="11" t="s">
        <v>432</v>
      </c>
      <c r="C319" s="11" t="s">
        <v>433</v>
      </c>
      <c r="D319" s="11" t="s">
        <v>278</v>
      </c>
      <c r="E319" s="12">
        <v>896980</v>
      </c>
      <c r="F319" s="12">
        <v>0</v>
      </c>
      <c r="G319" s="12">
        <v>80728.2</v>
      </c>
      <c r="H319" s="12">
        <v>80728.2</v>
      </c>
      <c r="I319" s="11" t="s">
        <v>218</v>
      </c>
    </row>
    <row r="320" spans="1:9" x14ac:dyDescent="0.25">
      <c r="A320" s="11" t="s">
        <v>707</v>
      </c>
      <c r="B320" s="11" t="s">
        <v>708</v>
      </c>
      <c r="C320" s="11" t="s">
        <v>715</v>
      </c>
      <c r="D320" s="11" t="s">
        <v>278</v>
      </c>
      <c r="E320" s="12">
        <v>10666.25</v>
      </c>
      <c r="F320" s="12">
        <v>0</v>
      </c>
      <c r="G320" s="12">
        <v>959.96</v>
      </c>
      <c r="H320" s="12">
        <v>959.96</v>
      </c>
      <c r="I320" s="11" t="s">
        <v>218</v>
      </c>
    </row>
    <row r="321" spans="1:9" x14ac:dyDescent="0.25">
      <c r="A321" s="11" t="s">
        <v>443</v>
      </c>
      <c r="B321" s="11" t="s">
        <v>444</v>
      </c>
      <c r="C321" s="11" t="s">
        <v>447</v>
      </c>
      <c r="D321" s="11" t="s">
        <v>345</v>
      </c>
      <c r="E321" s="12">
        <v>13819.5</v>
      </c>
      <c r="F321" s="12">
        <v>2487.5100000000002</v>
      </c>
      <c r="G321" s="12">
        <v>0</v>
      </c>
      <c r="H321" s="12">
        <v>0</v>
      </c>
      <c r="I321" s="11" t="s">
        <v>218</v>
      </c>
    </row>
    <row r="322" spans="1:9" x14ac:dyDescent="0.25">
      <c r="A322" s="11" t="s">
        <v>586</v>
      </c>
      <c r="B322" s="11" t="s">
        <v>587</v>
      </c>
      <c r="C322" s="11" t="s">
        <v>590</v>
      </c>
      <c r="D322" s="11" t="s">
        <v>345</v>
      </c>
      <c r="E322" s="12">
        <v>454790</v>
      </c>
      <c r="F322" s="12">
        <v>81862.2</v>
      </c>
      <c r="G322" s="12">
        <v>0</v>
      </c>
      <c r="H322" s="12">
        <v>0</v>
      </c>
      <c r="I322" s="11" t="s">
        <v>218</v>
      </c>
    </row>
    <row r="323" spans="1:9" x14ac:dyDescent="0.25">
      <c r="A323" s="11" t="s">
        <v>765</v>
      </c>
      <c r="B323" s="11" t="s">
        <v>766</v>
      </c>
      <c r="C323" s="11" t="s">
        <v>767</v>
      </c>
      <c r="D323" s="11" t="s">
        <v>345</v>
      </c>
      <c r="E323" s="12">
        <v>6500</v>
      </c>
      <c r="F323" s="12">
        <v>1170</v>
      </c>
      <c r="G323" s="12">
        <v>0</v>
      </c>
      <c r="H323" s="12">
        <v>0</v>
      </c>
      <c r="I323" s="11" t="s">
        <v>218</v>
      </c>
    </row>
    <row r="324" spans="1:9" x14ac:dyDescent="0.25">
      <c r="A324" s="11" t="s">
        <v>402</v>
      </c>
      <c r="B324" s="11" t="s">
        <v>403</v>
      </c>
      <c r="C324" s="11" t="s">
        <v>404</v>
      </c>
      <c r="D324" s="11" t="s">
        <v>345</v>
      </c>
      <c r="E324" s="12">
        <v>624960</v>
      </c>
      <c r="F324" s="12">
        <v>0</v>
      </c>
      <c r="G324" s="12">
        <v>56246.400000000001</v>
      </c>
      <c r="H324" s="12">
        <v>56246.400000000001</v>
      </c>
      <c r="I324" s="11" t="s">
        <v>218</v>
      </c>
    </row>
    <row r="325" spans="1:9" x14ac:dyDescent="0.25">
      <c r="A325" s="11" t="s">
        <v>297</v>
      </c>
      <c r="B325" s="11" t="s">
        <v>298</v>
      </c>
      <c r="C325" s="11" t="s">
        <v>344</v>
      </c>
      <c r="D325" s="11" t="s">
        <v>345</v>
      </c>
      <c r="E325" s="12">
        <v>72072</v>
      </c>
      <c r="F325" s="12">
        <v>0</v>
      </c>
      <c r="G325" s="12">
        <v>4324.32</v>
      </c>
      <c r="H325" s="12">
        <v>4324.32</v>
      </c>
      <c r="I325" s="11" t="s">
        <v>218</v>
      </c>
    </row>
    <row r="326" spans="1:9" x14ac:dyDescent="0.25">
      <c r="A326" s="11" t="s">
        <v>297</v>
      </c>
      <c r="B326" s="11" t="s">
        <v>298</v>
      </c>
      <c r="C326" s="11" t="s">
        <v>346</v>
      </c>
      <c r="D326" s="11" t="s">
        <v>345</v>
      </c>
      <c r="E326" s="12">
        <v>68332</v>
      </c>
      <c r="F326" s="12">
        <v>0</v>
      </c>
      <c r="G326" s="12">
        <v>4099.92</v>
      </c>
      <c r="H326" s="12">
        <v>4099.92</v>
      </c>
      <c r="I326" s="11" t="s">
        <v>218</v>
      </c>
    </row>
    <row r="327" spans="1:9" x14ac:dyDescent="0.25">
      <c r="A327" s="11" t="s">
        <v>637</v>
      </c>
      <c r="B327" s="11" t="s">
        <v>638</v>
      </c>
      <c r="C327" s="11" t="s">
        <v>646</v>
      </c>
      <c r="D327" s="11" t="s">
        <v>345</v>
      </c>
      <c r="E327" s="12">
        <v>101831</v>
      </c>
      <c r="F327" s="12">
        <v>0</v>
      </c>
      <c r="G327" s="12">
        <v>9164.7900000000009</v>
      </c>
      <c r="H327" s="12">
        <v>9164.7900000000009</v>
      </c>
      <c r="I327" s="11" t="s">
        <v>218</v>
      </c>
    </row>
    <row r="328" spans="1:9" x14ac:dyDescent="0.25">
      <c r="A328" s="11" t="s">
        <v>507</v>
      </c>
      <c r="B328" s="11" t="s">
        <v>508</v>
      </c>
      <c r="C328" s="11" t="s">
        <v>521</v>
      </c>
      <c r="D328" s="11" t="s">
        <v>345</v>
      </c>
      <c r="E328" s="12">
        <v>8000</v>
      </c>
      <c r="F328" s="12">
        <v>0</v>
      </c>
      <c r="G328" s="12">
        <v>720</v>
      </c>
      <c r="H328" s="12">
        <v>720</v>
      </c>
      <c r="I328" s="11" t="s">
        <v>218</v>
      </c>
    </row>
    <row r="329" spans="1:9" x14ac:dyDescent="0.25">
      <c r="A329" s="11" t="s">
        <v>528</v>
      </c>
      <c r="B329" s="11" t="s">
        <v>529</v>
      </c>
      <c r="C329" s="11" t="s">
        <v>531</v>
      </c>
      <c r="D329" s="11" t="s">
        <v>426</v>
      </c>
      <c r="E329" s="12">
        <v>371625</v>
      </c>
      <c r="F329" s="12">
        <v>66892.5</v>
      </c>
      <c r="G329" s="12">
        <v>0</v>
      </c>
      <c r="H329" s="12">
        <v>0</v>
      </c>
      <c r="I329" s="11" t="s">
        <v>218</v>
      </c>
    </row>
    <row r="330" spans="1:9" ht="15" customHeight="1" x14ac:dyDescent="0.25">
      <c r="A330" s="11" t="s">
        <v>431</v>
      </c>
      <c r="B330" s="11" t="s">
        <v>432</v>
      </c>
      <c r="C330" s="11" t="s">
        <v>434</v>
      </c>
      <c r="D330" s="11" t="s">
        <v>426</v>
      </c>
      <c r="E330" s="12">
        <v>651450</v>
      </c>
      <c r="F330" s="12">
        <v>0</v>
      </c>
      <c r="G330" s="12">
        <v>58630.5</v>
      </c>
      <c r="H330" s="12">
        <v>58630.5</v>
      </c>
      <c r="I330" s="11" t="s">
        <v>218</v>
      </c>
    </row>
    <row r="331" spans="1:9" ht="15" customHeight="1" x14ac:dyDescent="0.25">
      <c r="A331" s="11" t="s">
        <v>699</v>
      </c>
      <c r="B331" s="11" t="s">
        <v>700</v>
      </c>
      <c r="C331" s="11" t="s">
        <v>702</v>
      </c>
      <c r="D331" s="11" t="s">
        <v>426</v>
      </c>
      <c r="E331" s="12">
        <v>51280</v>
      </c>
      <c r="F331" s="12">
        <v>0</v>
      </c>
      <c r="G331" s="12">
        <v>4615.2</v>
      </c>
      <c r="H331" s="12">
        <v>4615.2</v>
      </c>
      <c r="I331" s="11" t="s">
        <v>218</v>
      </c>
    </row>
    <row r="332" spans="1:9" ht="15" customHeight="1" x14ac:dyDescent="0.25">
      <c r="A332" s="11" t="s">
        <v>699</v>
      </c>
      <c r="B332" s="11" t="s">
        <v>700</v>
      </c>
      <c r="C332" s="11" t="s">
        <v>703</v>
      </c>
      <c r="D332" s="11" t="s">
        <v>426</v>
      </c>
      <c r="E332" s="12">
        <v>640</v>
      </c>
      <c r="F332" s="12">
        <v>0</v>
      </c>
      <c r="G332" s="12">
        <v>57.6</v>
      </c>
      <c r="H332" s="12">
        <v>57.6</v>
      </c>
      <c r="I332" s="11" t="s">
        <v>218</v>
      </c>
    </row>
    <row r="333" spans="1:9" ht="15" customHeight="1" x14ac:dyDescent="0.25">
      <c r="A333" s="11" t="s">
        <v>420</v>
      </c>
      <c r="B333" s="11" t="s">
        <v>421</v>
      </c>
      <c r="C333" s="11" t="s">
        <v>425</v>
      </c>
      <c r="D333" s="11" t="s">
        <v>426</v>
      </c>
      <c r="E333" s="12">
        <v>1800</v>
      </c>
      <c r="F333" s="12">
        <v>0</v>
      </c>
      <c r="G333" s="12">
        <v>108</v>
      </c>
      <c r="H333" s="12">
        <v>108</v>
      </c>
      <c r="I333" s="11" t="s">
        <v>218</v>
      </c>
    </row>
    <row r="334" spans="1:9" ht="15" customHeight="1" x14ac:dyDescent="0.25">
      <c r="A334" s="11" t="s">
        <v>420</v>
      </c>
      <c r="B334" s="11" t="s">
        <v>421</v>
      </c>
      <c r="C334" s="11" t="s">
        <v>425</v>
      </c>
      <c r="D334" s="11" t="s">
        <v>426</v>
      </c>
      <c r="E334" s="12">
        <v>6067</v>
      </c>
      <c r="F334" s="12">
        <v>0</v>
      </c>
      <c r="G334" s="12">
        <v>546.03</v>
      </c>
      <c r="H334" s="12">
        <v>546.03</v>
      </c>
      <c r="I334" s="11" t="s">
        <v>218</v>
      </c>
    </row>
    <row r="335" spans="1:9" ht="15" customHeight="1" x14ac:dyDescent="0.25">
      <c r="A335" s="11" t="s">
        <v>211</v>
      </c>
      <c r="B335" s="11" t="s">
        <v>212</v>
      </c>
      <c r="C335" s="11" t="s">
        <v>226</v>
      </c>
      <c r="D335" s="11" t="s">
        <v>227</v>
      </c>
      <c r="E335" s="12">
        <v>17532.080000000002</v>
      </c>
      <c r="F335" s="12">
        <v>3155.78</v>
      </c>
      <c r="G335" s="12">
        <v>0</v>
      </c>
      <c r="H335" s="12">
        <v>0</v>
      </c>
      <c r="I335" s="11" t="s">
        <v>218</v>
      </c>
    </row>
    <row r="336" spans="1:9" ht="15" customHeight="1" x14ac:dyDescent="0.25">
      <c r="A336" s="11" t="s">
        <v>382</v>
      </c>
      <c r="B336" s="11" t="s">
        <v>383</v>
      </c>
      <c r="C336" s="11" t="s">
        <v>385</v>
      </c>
      <c r="D336" s="11" t="s">
        <v>227</v>
      </c>
      <c r="E336" s="12">
        <v>178600</v>
      </c>
      <c r="F336" s="12">
        <v>32148</v>
      </c>
      <c r="G336" s="12">
        <v>0</v>
      </c>
      <c r="H336" s="12">
        <v>0</v>
      </c>
      <c r="I336" s="11" t="s">
        <v>218</v>
      </c>
    </row>
    <row r="337" spans="1:9" ht="15" customHeight="1" x14ac:dyDescent="0.25">
      <c r="A337" s="11" t="s">
        <v>760</v>
      </c>
      <c r="B337" s="11" t="s">
        <v>761</v>
      </c>
      <c r="C337" s="11" t="s">
        <v>764</v>
      </c>
      <c r="D337" s="11" t="s">
        <v>227</v>
      </c>
      <c r="E337" s="12">
        <v>389620</v>
      </c>
      <c r="F337" s="12">
        <v>70131.600000000006</v>
      </c>
      <c r="G337" s="12">
        <v>0</v>
      </c>
      <c r="H337" s="12">
        <v>0</v>
      </c>
      <c r="I337" s="11" t="s">
        <v>218</v>
      </c>
    </row>
    <row r="338" spans="1:9" ht="15" customHeight="1" x14ac:dyDescent="0.25">
      <c r="A338" s="11" t="s">
        <v>765</v>
      </c>
      <c r="B338" s="11" t="s">
        <v>766</v>
      </c>
      <c r="C338" s="11" t="s">
        <v>768</v>
      </c>
      <c r="D338" s="11" t="s">
        <v>227</v>
      </c>
      <c r="E338" s="12">
        <v>6000</v>
      </c>
      <c r="F338" s="12">
        <v>1080</v>
      </c>
      <c r="G338" s="12">
        <v>0</v>
      </c>
      <c r="H338" s="12">
        <v>0</v>
      </c>
      <c r="I338" s="11" t="s">
        <v>218</v>
      </c>
    </row>
    <row r="339" spans="1:9" ht="15" customHeight="1" x14ac:dyDescent="0.25">
      <c r="A339" s="11" t="s">
        <v>250</v>
      </c>
      <c r="B339" s="11" t="s">
        <v>251</v>
      </c>
      <c r="C339" s="11" t="s">
        <v>279</v>
      </c>
      <c r="D339" s="11" t="s">
        <v>227</v>
      </c>
      <c r="E339" s="12">
        <v>618250</v>
      </c>
      <c r="F339" s="12">
        <v>0</v>
      </c>
      <c r="G339" s="12">
        <v>55642.5</v>
      </c>
      <c r="H339" s="12">
        <v>55642.5</v>
      </c>
      <c r="I339" s="11" t="s">
        <v>218</v>
      </c>
    </row>
    <row r="340" spans="1:9" ht="15" customHeight="1" x14ac:dyDescent="0.25">
      <c r="A340" s="11" t="s">
        <v>250</v>
      </c>
      <c r="B340" s="11" t="s">
        <v>251</v>
      </c>
      <c r="C340" s="11" t="s">
        <v>280</v>
      </c>
      <c r="D340" s="11" t="s">
        <v>227</v>
      </c>
      <c r="E340" s="12">
        <v>482596</v>
      </c>
      <c r="F340" s="12">
        <v>0</v>
      </c>
      <c r="G340" s="12">
        <v>43433.64</v>
      </c>
      <c r="H340" s="12">
        <v>43433.64</v>
      </c>
      <c r="I340" s="11" t="s">
        <v>218</v>
      </c>
    </row>
    <row r="341" spans="1:9" ht="15" customHeight="1" x14ac:dyDescent="0.25">
      <c r="A341" s="11" t="s">
        <v>417</v>
      </c>
      <c r="B341" s="11" t="s">
        <v>418</v>
      </c>
      <c r="C341" s="11" t="s">
        <v>419</v>
      </c>
      <c r="D341" s="11" t="s">
        <v>227</v>
      </c>
      <c r="E341" s="12">
        <v>127353.04</v>
      </c>
      <c r="F341" s="12">
        <v>0</v>
      </c>
      <c r="G341" s="12">
        <v>11461.77</v>
      </c>
      <c r="H341" s="12">
        <v>11461.77</v>
      </c>
      <c r="I341" s="11" t="s">
        <v>218</v>
      </c>
    </row>
    <row r="342" spans="1:9" ht="15" customHeight="1" x14ac:dyDescent="0.25">
      <c r="A342" s="11" t="s">
        <v>297</v>
      </c>
      <c r="B342" s="11" t="s">
        <v>298</v>
      </c>
      <c r="C342" s="11" t="s">
        <v>347</v>
      </c>
      <c r="D342" s="11" t="s">
        <v>227</v>
      </c>
      <c r="E342" s="12">
        <v>83468</v>
      </c>
      <c r="F342" s="12">
        <v>0</v>
      </c>
      <c r="G342" s="12">
        <v>5008.08</v>
      </c>
      <c r="H342" s="12">
        <v>5008.08</v>
      </c>
      <c r="I342" s="11" t="s">
        <v>218</v>
      </c>
    </row>
    <row r="343" spans="1:9" ht="15" customHeight="1" x14ac:dyDescent="0.25">
      <c r="A343" s="11" t="s">
        <v>297</v>
      </c>
      <c r="B343" s="11" t="s">
        <v>298</v>
      </c>
      <c r="C343" s="11" t="s">
        <v>348</v>
      </c>
      <c r="D343" s="11" t="s">
        <v>227</v>
      </c>
      <c r="E343" s="12">
        <v>80366</v>
      </c>
      <c r="F343" s="12">
        <v>0</v>
      </c>
      <c r="G343" s="12">
        <v>4821.96</v>
      </c>
      <c r="H343" s="12">
        <v>4821.96</v>
      </c>
      <c r="I343" s="11" t="s">
        <v>218</v>
      </c>
    </row>
    <row r="344" spans="1:9" ht="15" customHeight="1" x14ac:dyDescent="0.25">
      <c r="A344" s="11" t="s">
        <v>540</v>
      </c>
      <c r="B344" s="11" t="s">
        <v>541</v>
      </c>
      <c r="C344" s="11" t="s">
        <v>543</v>
      </c>
      <c r="D344" s="11" t="s">
        <v>227</v>
      </c>
      <c r="E344" s="12">
        <v>1904595</v>
      </c>
      <c r="F344" s="12">
        <v>0</v>
      </c>
      <c r="G344" s="12">
        <v>171413.55</v>
      </c>
      <c r="H344" s="12">
        <v>171413.55</v>
      </c>
      <c r="I344" s="11" t="s">
        <v>218</v>
      </c>
    </row>
    <row r="345" spans="1:9" ht="15" customHeight="1" x14ac:dyDescent="0.25">
      <c r="A345" s="11" t="s">
        <v>775</v>
      </c>
      <c r="B345" s="11" t="s">
        <v>776</v>
      </c>
      <c r="C345" s="11" t="s">
        <v>779</v>
      </c>
      <c r="D345" s="11" t="s">
        <v>227</v>
      </c>
      <c r="E345" s="12">
        <v>1338.12</v>
      </c>
      <c r="F345" s="12">
        <v>0</v>
      </c>
      <c r="G345" s="12">
        <v>33.44</v>
      </c>
      <c r="H345" s="12">
        <v>33.44</v>
      </c>
      <c r="I345" s="11" t="s">
        <v>218</v>
      </c>
    </row>
    <row r="346" spans="1:9" ht="15" customHeight="1" x14ac:dyDescent="0.25">
      <c r="A346" s="11" t="s">
        <v>775</v>
      </c>
      <c r="B346" s="11" t="s">
        <v>776</v>
      </c>
      <c r="C346" s="11" t="s">
        <v>779</v>
      </c>
      <c r="D346" s="11" t="s">
        <v>227</v>
      </c>
      <c r="E346" s="12">
        <v>544.64</v>
      </c>
      <c r="F346" s="12">
        <v>0</v>
      </c>
      <c r="G346" s="12">
        <v>32.68</v>
      </c>
      <c r="H346" s="12">
        <v>32.68</v>
      </c>
      <c r="I346" s="11" t="s">
        <v>218</v>
      </c>
    </row>
    <row r="347" spans="1:9" ht="15" customHeight="1" x14ac:dyDescent="0.25">
      <c r="A347" s="11" t="s">
        <v>775</v>
      </c>
      <c r="B347" s="11" t="s">
        <v>776</v>
      </c>
      <c r="C347" s="11" t="s">
        <v>779</v>
      </c>
      <c r="D347" s="11" t="s">
        <v>227</v>
      </c>
      <c r="E347" s="12">
        <v>2661.02</v>
      </c>
      <c r="F347" s="12">
        <v>0</v>
      </c>
      <c r="G347" s="12">
        <v>239.49</v>
      </c>
      <c r="H347" s="12">
        <v>239.49</v>
      </c>
      <c r="I347" s="11" t="s">
        <v>218</v>
      </c>
    </row>
    <row r="348" spans="1:9" ht="15" customHeight="1" x14ac:dyDescent="0.25">
      <c r="A348" s="11" t="s">
        <v>775</v>
      </c>
      <c r="B348" s="11" t="s">
        <v>776</v>
      </c>
      <c r="C348" s="11" t="s">
        <v>780</v>
      </c>
      <c r="D348" s="11" t="s">
        <v>227</v>
      </c>
      <c r="E348" s="12">
        <v>9264.74</v>
      </c>
      <c r="F348" s="12">
        <v>0</v>
      </c>
      <c r="G348" s="12">
        <v>231.63</v>
      </c>
      <c r="H348" s="12">
        <v>231.63</v>
      </c>
      <c r="I348" s="11" t="s">
        <v>218</v>
      </c>
    </row>
    <row r="349" spans="1:9" ht="15" customHeight="1" x14ac:dyDescent="0.25">
      <c r="A349" s="11" t="s">
        <v>775</v>
      </c>
      <c r="B349" s="11" t="s">
        <v>776</v>
      </c>
      <c r="C349" s="11" t="s">
        <v>780</v>
      </c>
      <c r="D349" s="11" t="s">
        <v>227</v>
      </c>
      <c r="E349" s="12">
        <v>96.42</v>
      </c>
      <c r="F349" s="12">
        <v>0</v>
      </c>
      <c r="G349" s="12">
        <v>5.79</v>
      </c>
      <c r="H349" s="12">
        <v>5.79</v>
      </c>
      <c r="I349" s="11" t="s">
        <v>218</v>
      </c>
    </row>
    <row r="350" spans="1:9" ht="15" customHeight="1" x14ac:dyDescent="0.25">
      <c r="A350" s="11" t="s">
        <v>775</v>
      </c>
      <c r="B350" s="11" t="s">
        <v>776</v>
      </c>
      <c r="C350" s="11" t="s">
        <v>780</v>
      </c>
      <c r="D350" s="11" t="s">
        <v>227</v>
      </c>
      <c r="E350" s="12">
        <v>171.18</v>
      </c>
      <c r="F350" s="12">
        <v>0</v>
      </c>
      <c r="G350" s="12">
        <v>15.41</v>
      </c>
      <c r="H350" s="12">
        <v>15.41</v>
      </c>
      <c r="I350" s="11" t="s">
        <v>218</v>
      </c>
    </row>
    <row r="351" spans="1:9" ht="15" customHeight="1" x14ac:dyDescent="0.25">
      <c r="A351" s="11" t="s">
        <v>716</v>
      </c>
      <c r="B351" s="11" t="s">
        <v>717</v>
      </c>
      <c r="C351" s="11" t="s">
        <v>719</v>
      </c>
      <c r="D351" s="11" t="s">
        <v>227</v>
      </c>
      <c r="E351" s="12">
        <v>750</v>
      </c>
      <c r="F351" s="12">
        <v>0</v>
      </c>
      <c r="G351" s="12">
        <v>67.5</v>
      </c>
      <c r="H351" s="12">
        <v>67.5</v>
      </c>
      <c r="I351" s="11" t="s">
        <v>218</v>
      </c>
    </row>
    <row r="352" spans="1:9" ht="15" customHeight="1" x14ac:dyDescent="0.25">
      <c r="A352" s="11" t="s">
        <v>597</v>
      </c>
      <c r="B352" s="11" t="s">
        <v>598</v>
      </c>
      <c r="C352" s="11" t="s">
        <v>599</v>
      </c>
      <c r="D352" s="11" t="s">
        <v>227</v>
      </c>
      <c r="E352" s="12">
        <v>382050</v>
      </c>
      <c r="F352" s="12">
        <v>68769</v>
      </c>
      <c r="G352" s="12">
        <v>0</v>
      </c>
      <c r="H352" s="12">
        <v>0</v>
      </c>
      <c r="I352" s="11" t="s">
        <v>218</v>
      </c>
    </row>
    <row r="353" spans="1:9" ht="15" customHeight="1" x14ac:dyDescent="0.25">
      <c r="A353" s="11" t="s">
        <v>293</v>
      </c>
      <c r="B353" s="11" t="s">
        <v>294</v>
      </c>
      <c r="C353" s="11" t="s">
        <v>295</v>
      </c>
      <c r="D353" s="11" t="s">
        <v>296</v>
      </c>
      <c r="E353" s="12">
        <v>461750</v>
      </c>
      <c r="F353" s="12">
        <v>83115</v>
      </c>
      <c r="G353" s="12">
        <v>0</v>
      </c>
      <c r="H353" s="12">
        <v>0</v>
      </c>
      <c r="I353" s="11" t="s">
        <v>238</v>
      </c>
    </row>
    <row r="354" spans="1:9" ht="15" customHeight="1" x14ac:dyDescent="0.25">
      <c r="A354" s="11" t="s">
        <v>850</v>
      </c>
      <c r="B354" s="11" t="s">
        <v>851</v>
      </c>
      <c r="C354" s="11" t="s">
        <v>852</v>
      </c>
      <c r="D354" s="11" t="s">
        <v>261</v>
      </c>
      <c r="E354" s="12">
        <v>-4500</v>
      </c>
      <c r="F354" s="12">
        <v>0</v>
      </c>
      <c r="G354" s="12">
        <v>-405</v>
      </c>
      <c r="H354" s="12">
        <v>-405</v>
      </c>
      <c r="I354" s="11" t="s">
        <v>218</v>
      </c>
    </row>
    <row r="355" spans="1:9" ht="15" customHeight="1" x14ac:dyDescent="0.25">
      <c r="A355" s="11" t="s">
        <v>369</v>
      </c>
      <c r="B355" s="11" t="s">
        <v>370</v>
      </c>
      <c r="C355" s="11" t="s">
        <v>855</v>
      </c>
      <c r="D355" s="11" t="s">
        <v>267</v>
      </c>
      <c r="E355" s="12">
        <v>-20880</v>
      </c>
      <c r="F355" s="12">
        <v>0</v>
      </c>
      <c r="G355" s="12">
        <v>-1879</v>
      </c>
      <c r="H355" s="12">
        <v>-1879</v>
      </c>
      <c r="I355" s="11" t="s">
        <v>218</v>
      </c>
    </row>
    <row r="356" spans="1:9" ht="15" customHeight="1" x14ac:dyDescent="0.25">
      <c r="A356" s="11" t="s">
        <v>359</v>
      </c>
      <c r="B356" s="11" t="s">
        <v>360</v>
      </c>
      <c r="C356" s="11" t="s">
        <v>854</v>
      </c>
      <c r="D356" s="11" t="s">
        <v>331</v>
      </c>
      <c r="E356" s="12">
        <v>-9375</v>
      </c>
      <c r="F356" s="12">
        <v>0</v>
      </c>
      <c r="G356" s="12">
        <v>-843.75</v>
      </c>
      <c r="H356" s="12">
        <v>-843.75</v>
      </c>
      <c r="I356" s="11" t="s">
        <v>218</v>
      </c>
    </row>
  </sheetData>
  <autoFilter ref="A12:I356"/>
  <sortState ref="A13:K355">
    <sortCondition ref="K13:K355"/>
  </sortState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BreakPreview" topLeftCell="B1" zoomScaleNormal="100" zoomScaleSheetLayoutView="100" workbookViewId="0">
      <selection activeCell="B10" sqref="B10"/>
    </sheetView>
  </sheetViews>
  <sheetFormatPr defaultRowHeight="15" x14ac:dyDescent="0.25"/>
  <cols>
    <col min="1" max="1" width="1.28515625" hidden="1" customWidth="1"/>
    <col min="2" max="2" width="62.42578125" customWidth="1"/>
  </cols>
  <sheetData>
    <row r="1" spans="1:6" ht="15.75" x14ac:dyDescent="0.25">
      <c r="B1" s="29" t="s">
        <v>893</v>
      </c>
    </row>
    <row r="2" spans="1:6" ht="15.75" x14ac:dyDescent="0.25">
      <c r="B2" s="29" t="s">
        <v>888</v>
      </c>
    </row>
    <row r="4" spans="1:6" x14ac:dyDescent="0.25">
      <c r="B4" s="24" t="s">
        <v>883</v>
      </c>
      <c r="C4" s="24" t="s">
        <v>874</v>
      </c>
      <c r="D4" s="24" t="s">
        <v>875</v>
      </c>
      <c r="E4" s="24" t="s">
        <v>876</v>
      </c>
      <c r="F4" s="24" t="s">
        <v>878</v>
      </c>
    </row>
    <row r="5" spans="1:6" x14ac:dyDescent="0.25">
      <c r="B5" s="26" t="s">
        <v>890</v>
      </c>
      <c r="C5" s="25">
        <f>8574565</f>
        <v>8574565</v>
      </c>
      <c r="D5" s="25">
        <f>6439597</f>
        <v>6439597</v>
      </c>
      <c r="E5" s="25">
        <f t="shared" ref="E5:E7" si="0">+D5</f>
        <v>6439597</v>
      </c>
      <c r="F5" s="25">
        <f t="shared" ref="F5:F7" si="1">SUM(C5:E5)</f>
        <v>21453759</v>
      </c>
    </row>
    <row r="6" spans="1:6" x14ac:dyDescent="0.25">
      <c r="B6" s="32" t="s">
        <v>892</v>
      </c>
      <c r="C6" s="25">
        <v>-71497</v>
      </c>
      <c r="D6" s="25">
        <v>-294695</v>
      </c>
      <c r="E6" s="25">
        <f t="shared" si="0"/>
        <v>-294695</v>
      </c>
      <c r="F6" s="25">
        <f t="shared" si="1"/>
        <v>-660887</v>
      </c>
    </row>
    <row r="7" spans="1:6" x14ac:dyDescent="0.25">
      <c r="B7" s="26" t="s">
        <v>891</v>
      </c>
      <c r="C7" s="25">
        <v>453254</v>
      </c>
      <c r="D7" s="25">
        <v>9706</v>
      </c>
      <c r="E7" s="25">
        <f t="shared" si="0"/>
        <v>9706</v>
      </c>
      <c r="F7" s="25">
        <f t="shared" si="1"/>
        <v>472666</v>
      </c>
    </row>
    <row r="8" spans="1:6" x14ac:dyDescent="0.25">
      <c r="A8">
        <v>1</v>
      </c>
      <c r="B8" s="26" t="s">
        <v>877</v>
      </c>
      <c r="C8" s="25">
        <v>706</v>
      </c>
      <c r="D8" s="25">
        <v>-1106</v>
      </c>
      <c r="E8" s="25">
        <f>+D8</f>
        <v>-1106</v>
      </c>
      <c r="F8" s="25">
        <f>SUM(C8:E8)</f>
        <v>-1506</v>
      </c>
    </row>
    <row r="9" spans="1:6" x14ac:dyDescent="0.25">
      <c r="B9" s="28" t="s">
        <v>886</v>
      </c>
      <c r="C9" s="27">
        <f>SUM(C5:C8)</f>
        <v>8957028</v>
      </c>
      <c r="D9" s="27">
        <f>SUM(D5:D8)</f>
        <v>6153502</v>
      </c>
      <c r="E9" s="27">
        <f>SUM(E5:E8)</f>
        <v>6153502</v>
      </c>
      <c r="F9" s="27">
        <f>SUM(F5:F8)</f>
        <v>21264032</v>
      </c>
    </row>
    <row r="10" spans="1:6" ht="30" x14ac:dyDescent="0.25">
      <c r="A10">
        <v>2</v>
      </c>
      <c r="B10" s="26" t="s">
        <v>889</v>
      </c>
      <c r="C10" s="30">
        <v>-303105</v>
      </c>
      <c r="D10" s="30">
        <v>-12274</v>
      </c>
      <c r="E10" s="30">
        <f>+D10</f>
        <v>-12274</v>
      </c>
      <c r="F10" s="31">
        <f>SUM(C10:E10)</f>
        <v>-327653</v>
      </c>
    </row>
    <row r="11" spans="1:6" x14ac:dyDescent="0.25">
      <c r="B11" s="25"/>
      <c r="C11" s="25"/>
      <c r="D11" s="25"/>
      <c r="E11" s="25"/>
      <c r="F11" s="25"/>
    </row>
    <row r="12" spans="1:6" x14ac:dyDescent="0.25">
      <c r="B12" s="24" t="s">
        <v>878</v>
      </c>
      <c r="C12" s="24">
        <f>SUM(C9:C11)</f>
        <v>8653923</v>
      </c>
      <c r="D12" s="24">
        <f>SUM(D9:D11)</f>
        <v>6141228</v>
      </c>
      <c r="E12" s="24">
        <f>SUM(E9:E11)</f>
        <v>6141228</v>
      </c>
      <c r="F12" s="24">
        <f>SUM(C12:E12)</f>
        <v>20936379</v>
      </c>
    </row>
    <row r="15" spans="1:6" x14ac:dyDescent="0.25">
      <c r="B15" s="24" t="s">
        <v>883</v>
      </c>
      <c r="C15" s="24" t="s">
        <v>874</v>
      </c>
      <c r="D15" s="24" t="s">
        <v>875</v>
      </c>
      <c r="E15" s="24" t="s">
        <v>876</v>
      </c>
      <c r="F15" s="24" t="s">
        <v>878</v>
      </c>
    </row>
    <row r="16" spans="1:6" x14ac:dyDescent="0.25">
      <c r="B16" s="25" t="s">
        <v>881</v>
      </c>
      <c r="C16" s="25">
        <v>9384733.4900000021</v>
      </c>
      <c r="D16" s="25">
        <v>6428106.2399999984</v>
      </c>
      <c r="E16" s="25">
        <v>6428106.2399999984</v>
      </c>
      <c r="F16" s="25">
        <f t="shared" ref="F16:F20" si="2">SUM(C16:E16)</f>
        <v>22240945.969999999</v>
      </c>
    </row>
    <row r="17" spans="2:6" x14ac:dyDescent="0.25">
      <c r="B17" s="25" t="s">
        <v>894</v>
      </c>
      <c r="C17" s="25">
        <v>-316424</v>
      </c>
      <c r="D17" s="25">
        <v>-283301</v>
      </c>
      <c r="E17" s="25">
        <f t="shared" ref="E17" si="3">+D17</f>
        <v>-283301</v>
      </c>
      <c r="F17" s="25">
        <f t="shared" si="2"/>
        <v>-883026</v>
      </c>
    </row>
    <row r="18" spans="2:6" x14ac:dyDescent="0.25">
      <c r="B18" s="25" t="s">
        <v>879</v>
      </c>
      <c r="C18" s="25">
        <v>-359519</v>
      </c>
      <c r="D18" s="25">
        <f>-SUMIF(B2B!$K:$K,Sheet1!$B18,B2B!G:G)</f>
        <v>-1401</v>
      </c>
      <c r="E18" s="25">
        <f>-SUMIF(B2B!$K:$K,Sheet1!$B18,B2B!H:H)</f>
        <v>-1401</v>
      </c>
      <c r="F18" s="25">
        <f t="shared" si="2"/>
        <v>-362321</v>
      </c>
    </row>
    <row r="19" spans="2:6" x14ac:dyDescent="0.25">
      <c r="B19" s="25" t="s">
        <v>884</v>
      </c>
      <c r="C19" s="22">
        <v>-69636.33</v>
      </c>
      <c r="D19" s="25">
        <v>-2799.2400000000002</v>
      </c>
      <c r="E19" s="25">
        <v>-2799.2400000000002</v>
      </c>
      <c r="F19" s="25">
        <f t="shared" si="2"/>
        <v>-75234.810000000012</v>
      </c>
    </row>
    <row r="20" spans="2:6" x14ac:dyDescent="0.25">
      <c r="B20" s="25" t="s">
        <v>885</v>
      </c>
      <c r="C20" s="25">
        <v>14770</v>
      </c>
      <c r="D20" s="25">
        <v>609</v>
      </c>
      <c r="E20" s="25">
        <v>609</v>
      </c>
      <c r="F20" s="25">
        <f t="shared" si="2"/>
        <v>15988</v>
      </c>
    </row>
    <row r="21" spans="2:6" x14ac:dyDescent="0.25">
      <c r="B21" s="24" t="s">
        <v>882</v>
      </c>
      <c r="C21" s="24">
        <f>SUM(C16:C20)</f>
        <v>8653924.160000002</v>
      </c>
      <c r="D21" s="24">
        <f>SUM(D16:D20)</f>
        <v>6141213.9999999981</v>
      </c>
      <c r="E21" s="24">
        <f>SUM(E16:E20)</f>
        <v>6141213.9999999981</v>
      </c>
      <c r="F21" s="24">
        <f>+E21+D21+C21</f>
        <v>20936352.159999996</v>
      </c>
    </row>
    <row r="23" spans="2:6" x14ac:dyDescent="0.25">
      <c r="B23" t="s">
        <v>887</v>
      </c>
      <c r="C23">
        <f>+C21-C12</f>
        <v>1.1600000020116568</v>
      </c>
      <c r="D23">
        <f>+D21-D12</f>
        <v>-14.000000001862645</v>
      </c>
      <c r="E23">
        <f>+E21-E12</f>
        <v>-14.000000001862645</v>
      </c>
      <c r="F23">
        <f>+E23+D23+C23</f>
        <v>-26.840000001713634</v>
      </c>
    </row>
  </sheetData>
  <sortState ref="A9:F10">
    <sortCondition ref="A9:A10"/>
  </sortState>
  <printOptions horizontalCentered="1"/>
  <pageMargins left="0" right="0" top="0.19685039370078741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opLeftCell="F1" workbookViewId="0">
      <selection activeCell="R7" sqref="R7"/>
    </sheetView>
  </sheetViews>
  <sheetFormatPr defaultRowHeight="15" x14ac:dyDescent="0.25"/>
  <cols>
    <col min="1" max="2" width="14.140625" customWidth="1"/>
    <col min="3" max="4" width="20" customWidth="1"/>
    <col min="5" max="7" width="15.85546875" customWidth="1"/>
    <col min="8" max="9" width="20" customWidth="1"/>
    <col min="10" max="10" width="16.7109375" customWidth="1"/>
    <col min="11" max="11" width="10.42578125" customWidth="1"/>
    <col min="12" max="12" width="20" customWidth="1"/>
    <col min="13" max="16" width="16" customWidth="1"/>
    <col min="17" max="18" width="15.5703125" customWidth="1"/>
    <col min="19" max="19" width="20" customWidth="1"/>
    <col min="20" max="20" width="35" customWidth="1"/>
    <col min="21" max="21" width="20" customWidth="1"/>
  </cols>
  <sheetData>
    <row r="1" spans="1:2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x14ac:dyDescent="0.25">
      <c r="A4" s="51" t="s">
        <v>808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x14ac:dyDescent="0.25">
      <c r="A5" s="52" t="s">
        <v>809</v>
      </c>
      <c r="B5" s="52"/>
      <c r="C5" s="53" t="s">
        <v>810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ht="15" customHeight="1" x14ac:dyDescent="0.25">
      <c r="A6" s="10" t="s">
        <v>23</v>
      </c>
      <c r="B6" s="10" t="s">
        <v>205</v>
      </c>
      <c r="C6" s="10" t="s">
        <v>20</v>
      </c>
      <c r="D6" s="10" t="s">
        <v>21</v>
      </c>
      <c r="E6" s="10" t="s">
        <v>23</v>
      </c>
      <c r="F6" s="10" t="s">
        <v>24</v>
      </c>
      <c r="G6" s="10" t="s">
        <v>205</v>
      </c>
      <c r="H6" s="10" t="s">
        <v>206</v>
      </c>
      <c r="I6" s="10" t="s">
        <v>30</v>
      </c>
      <c r="J6" s="10" t="s">
        <v>201</v>
      </c>
      <c r="K6" s="10" t="s">
        <v>34</v>
      </c>
      <c r="L6" s="10" t="s">
        <v>202</v>
      </c>
      <c r="M6" s="10" t="s">
        <v>207</v>
      </c>
      <c r="N6" s="10" t="s">
        <v>208</v>
      </c>
      <c r="O6" s="10" t="s">
        <v>209</v>
      </c>
      <c r="P6" s="10" t="s">
        <v>210</v>
      </c>
      <c r="Q6" s="10" t="s">
        <v>45</v>
      </c>
      <c r="R6" s="10" t="s">
        <v>47</v>
      </c>
      <c r="S6" s="10" t="s">
        <v>49</v>
      </c>
      <c r="T6" s="10" t="s">
        <v>51</v>
      </c>
      <c r="U6" s="10" t="s">
        <v>53</v>
      </c>
    </row>
    <row r="7" spans="1:21" x14ac:dyDescent="0.25">
      <c r="A7" s="11" t="s">
        <v>811</v>
      </c>
      <c r="B7" s="11" t="s">
        <v>812</v>
      </c>
      <c r="C7" s="11" t="s">
        <v>674</v>
      </c>
      <c r="D7" s="11" t="s">
        <v>675</v>
      </c>
      <c r="E7" s="11" t="s">
        <v>811</v>
      </c>
      <c r="F7" s="11" t="s">
        <v>214</v>
      </c>
      <c r="G7" s="11" t="s">
        <v>812</v>
      </c>
      <c r="H7" s="12">
        <v>1459</v>
      </c>
      <c r="I7" s="11" t="s">
        <v>216</v>
      </c>
      <c r="J7" s="13" t="s">
        <v>217</v>
      </c>
      <c r="K7" s="14">
        <v>18</v>
      </c>
      <c r="L7" s="12">
        <v>1236.25</v>
      </c>
      <c r="M7" s="12">
        <v>222.53</v>
      </c>
      <c r="N7" s="12">
        <v>0</v>
      </c>
      <c r="O7" s="12">
        <v>0</v>
      </c>
      <c r="P7" s="12">
        <v>0</v>
      </c>
      <c r="Q7" s="11" t="s">
        <v>218</v>
      </c>
      <c r="R7" s="11" t="s">
        <v>372</v>
      </c>
      <c r="S7" s="13" t="s">
        <v>220</v>
      </c>
      <c r="T7" s="11" t="s">
        <v>159</v>
      </c>
      <c r="U7" s="14" t="s">
        <v>221</v>
      </c>
    </row>
    <row r="8" spans="1:21" x14ac:dyDescent="0.25">
      <c r="A8" s="11" t="s">
        <v>813</v>
      </c>
      <c r="B8" s="11" t="s">
        <v>814</v>
      </c>
      <c r="C8" s="11" t="s">
        <v>288</v>
      </c>
      <c r="D8" s="11" t="s">
        <v>289</v>
      </c>
      <c r="E8" s="11" t="s">
        <v>813</v>
      </c>
      <c r="F8" s="11" t="s">
        <v>214</v>
      </c>
      <c r="G8" s="11" t="s">
        <v>814</v>
      </c>
      <c r="H8" s="12">
        <v>42260</v>
      </c>
      <c r="I8" s="11" t="s">
        <v>216</v>
      </c>
      <c r="J8" s="13" t="s">
        <v>220</v>
      </c>
      <c r="K8" s="14">
        <v>5</v>
      </c>
      <c r="L8" s="12">
        <v>42260</v>
      </c>
      <c r="M8" s="12">
        <v>0</v>
      </c>
      <c r="N8" s="12">
        <v>1056.5</v>
      </c>
      <c r="O8" s="12">
        <v>1056.5</v>
      </c>
      <c r="P8" s="12">
        <v>0</v>
      </c>
      <c r="Q8" s="11" t="s">
        <v>218</v>
      </c>
      <c r="R8" s="11" t="s">
        <v>235</v>
      </c>
      <c r="S8" s="13" t="s">
        <v>220</v>
      </c>
      <c r="T8" s="11" t="s">
        <v>159</v>
      </c>
      <c r="U8" s="14" t="s">
        <v>221</v>
      </c>
    </row>
    <row r="9" spans="1:21" x14ac:dyDescent="0.25">
      <c r="A9" s="11" t="s">
        <v>815</v>
      </c>
      <c r="B9" s="11" t="s">
        <v>387</v>
      </c>
      <c r="C9" s="11" t="s">
        <v>288</v>
      </c>
      <c r="D9" s="11" t="s">
        <v>289</v>
      </c>
      <c r="E9" s="11" t="s">
        <v>815</v>
      </c>
      <c r="F9" s="11" t="s">
        <v>214</v>
      </c>
      <c r="G9" s="11" t="s">
        <v>387</v>
      </c>
      <c r="H9" s="12">
        <v>17592</v>
      </c>
      <c r="I9" s="11" t="s">
        <v>216</v>
      </c>
      <c r="J9" s="13" t="s">
        <v>220</v>
      </c>
      <c r="K9" s="14">
        <v>5</v>
      </c>
      <c r="L9" s="12">
        <v>17592</v>
      </c>
      <c r="M9" s="12">
        <v>0</v>
      </c>
      <c r="N9" s="12">
        <v>439.8</v>
      </c>
      <c r="O9" s="12">
        <v>439.8</v>
      </c>
      <c r="P9" s="12">
        <v>0</v>
      </c>
      <c r="Q9" s="11" t="s">
        <v>218</v>
      </c>
      <c r="R9" s="11" t="s">
        <v>235</v>
      </c>
      <c r="S9" s="13" t="s">
        <v>220</v>
      </c>
      <c r="T9" s="11" t="s">
        <v>159</v>
      </c>
      <c r="U9" s="14" t="s">
        <v>221</v>
      </c>
    </row>
    <row r="10" spans="1:21" x14ac:dyDescent="0.25">
      <c r="A10" s="11" t="s">
        <v>816</v>
      </c>
      <c r="B10" s="11" t="s">
        <v>387</v>
      </c>
      <c r="C10" s="11" t="s">
        <v>817</v>
      </c>
      <c r="D10" s="11" t="s">
        <v>818</v>
      </c>
      <c r="E10" s="11" t="s">
        <v>816</v>
      </c>
      <c r="F10" s="11" t="s">
        <v>214</v>
      </c>
      <c r="G10" s="11" t="s">
        <v>387</v>
      </c>
      <c r="H10" s="12">
        <v>19916</v>
      </c>
      <c r="I10" s="11" t="s">
        <v>216</v>
      </c>
      <c r="J10" s="13" t="s">
        <v>220</v>
      </c>
      <c r="K10" s="14">
        <v>5</v>
      </c>
      <c r="L10" s="12">
        <v>19916</v>
      </c>
      <c r="M10" s="12">
        <v>0</v>
      </c>
      <c r="N10" s="12">
        <v>497.9</v>
      </c>
      <c r="O10" s="12">
        <v>497.9</v>
      </c>
      <c r="P10" s="12">
        <v>0</v>
      </c>
      <c r="Q10" s="11" t="s">
        <v>218</v>
      </c>
      <c r="R10" s="11" t="s">
        <v>235</v>
      </c>
      <c r="S10" s="13" t="s">
        <v>220</v>
      </c>
      <c r="T10" s="11" t="s">
        <v>159</v>
      </c>
      <c r="U10" s="14" t="s">
        <v>221</v>
      </c>
    </row>
  </sheetData>
  <mergeCells count="4">
    <mergeCell ref="A1:U3"/>
    <mergeCell ref="A4:U4"/>
    <mergeCell ref="A5:B5"/>
    <mergeCell ref="C5:U5"/>
  </mergeCell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opLeftCell="C1" workbookViewId="0">
      <selection activeCell="M17" sqref="M17"/>
    </sheetView>
  </sheetViews>
  <sheetFormatPr defaultRowHeight="15" x14ac:dyDescent="0.25"/>
  <cols>
    <col min="1" max="2" width="20" customWidth="1"/>
    <col min="3" max="6" width="15.85546875" customWidth="1"/>
    <col min="7" max="9" width="20" customWidth="1"/>
    <col min="10" max="10" width="10.140625" customWidth="1"/>
    <col min="11" max="18" width="20" customWidth="1"/>
    <col min="19" max="19" width="35" customWidth="1"/>
    <col min="20" max="21" width="20" customWidth="1"/>
    <col min="22" max="22" width="85" customWidth="1"/>
    <col min="23" max="23" width="20" customWidth="1"/>
  </cols>
  <sheetData>
    <row r="1" spans="1:2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x14ac:dyDescent="0.25">
      <c r="A4" s="51" t="s">
        <v>819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1:23" ht="15" customHeight="1" x14ac:dyDescent="0.25">
      <c r="A5" s="10" t="s">
        <v>20</v>
      </c>
      <c r="B5" s="10" t="s">
        <v>21</v>
      </c>
      <c r="C5" s="10" t="s">
        <v>76</v>
      </c>
      <c r="D5" s="10" t="s">
        <v>78</v>
      </c>
      <c r="E5" s="10" t="s">
        <v>821</v>
      </c>
      <c r="F5" s="10" t="s">
        <v>82</v>
      </c>
      <c r="G5" s="10" t="s">
        <v>822</v>
      </c>
      <c r="H5" s="10" t="s">
        <v>30</v>
      </c>
      <c r="I5" s="10" t="s">
        <v>201</v>
      </c>
      <c r="J5" s="10" t="s">
        <v>34</v>
      </c>
      <c r="K5" s="10" t="s">
        <v>202</v>
      </c>
      <c r="L5" s="10" t="s">
        <v>207</v>
      </c>
      <c r="M5" s="10" t="s">
        <v>208</v>
      </c>
      <c r="N5" s="10" t="s">
        <v>209</v>
      </c>
      <c r="O5" s="10" t="s">
        <v>210</v>
      </c>
      <c r="P5" s="10" t="s">
        <v>45</v>
      </c>
      <c r="Q5" s="10" t="s">
        <v>47</v>
      </c>
      <c r="R5" s="10" t="s">
        <v>49</v>
      </c>
      <c r="S5" s="10" t="s">
        <v>51</v>
      </c>
      <c r="T5" s="10" t="s">
        <v>53</v>
      </c>
      <c r="U5" s="10" t="s">
        <v>55</v>
      </c>
      <c r="V5" s="10" t="s">
        <v>57</v>
      </c>
      <c r="W5" s="10" t="s">
        <v>204</v>
      </c>
    </row>
    <row r="6" spans="1:23" x14ac:dyDescent="0.25">
      <c r="A6" s="11" t="s">
        <v>240</v>
      </c>
      <c r="B6" s="11" t="s">
        <v>241</v>
      </c>
      <c r="C6" s="11" t="s">
        <v>823</v>
      </c>
      <c r="D6" s="11" t="s">
        <v>824</v>
      </c>
      <c r="E6" s="11" t="s">
        <v>214</v>
      </c>
      <c r="F6" s="11" t="s">
        <v>323</v>
      </c>
      <c r="G6" s="12">
        <v>1239</v>
      </c>
      <c r="H6" s="11" t="s">
        <v>216</v>
      </c>
      <c r="I6" s="13" t="s">
        <v>217</v>
      </c>
      <c r="J6" s="14">
        <v>18</v>
      </c>
      <c r="K6" s="12">
        <v>1050</v>
      </c>
      <c r="L6" s="12">
        <v>189</v>
      </c>
      <c r="M6" s="12">
        <v>0</v>
      </c>
      <c r="N6" s="12">
        <v>0</v>
      </c>
      <c r="O6" s="12">
        <v>0</v>
      </c>
      <c r="P6" s="11" t="s">
        <v>218</v>
      </c>
      <c r="Q6" s="11" t="s">
        <v>231</v>
      </c>
      <c r="R6" s="13" t="s">
        <v>220</v>
      </c>
      <c r="S6" s="11" t="s">
        <v>159</v>
      </c>
      <c r="T6" s="14" t="s">
        <v>221</v>
      </c>
      <c r="U6" s="15" t="s">
        <v>159</v>
      </c>
      <c r="V6" s="15" t="s">
        <v>159</v>
      </c>
      <c r="W6" s="15" t="s">
        <v>159</v>
      </c>
    </row>
    <row r="7" spans="1:23" x14ac:dyDescent="0.25">
      <c r="A7" s="11" t="s">
        <v>594</v>
      </c>
      <c r="B7" s="11" t="s">
        <v>595</v>
      </c>
      <c r="C7" s="11" t="s">
        <v>816</v>
      </c>
      <c r="D7" s="11" t="s">
        <v>824</v>
      </c>
      <c r="E7" s="11" t="s">
        <v>214</v>
      </c>
      <c r="F7" s="11" t="s">
        <v>276</v>
      </c>
      <c r="G7" s="12">
        <v>3540</v>
      </c>
      <c r="H7" s="11" t="s">
        <v>216</v>
      </c>
      <c r="I7" s="13" t="s">
        <v>217</v>
      </c>
      <c r="J7" s="14">
        <v>18</v>
      </c>
      <c r="K7" s="12">
        <v>3000</v>
      </c>
      <c r="L7" s="12">
        <v>540</v>
      </c>
      <c r="M7" s="12">
        <v>0</v>
      </c>
      <c r="N7" s="12">
        <v>0</v>
      </c>
      <c r="O7" s="12">
        <v>0</v>
      </c>
      <c r="P7" s="11" t="s">
        <v>218</v>
      </c>
      <c r="Q7" s="11" t="s">
        <v>235</v>
      </c>
      <c r="R7" s="13" t="s">
        <v>220</v>
      </c>
      <c r="S7" s="11" t="s">
        <v>159</v>
      </c>
      <c r="T7" s="14" t="s">
        <v>221</v>
      </c>
      <c r="U7" s="15" t="s">
        <v>159</v>
      </c>
      <c r="V7" s="15" t="s">
        <v>159</v>
      </c>
      <c r="W7" s="15" t="s">
        <v>159</v>
      </c>
    </row>
    <row r="8" spans="1:23" x14ac:dyDescent="0.25">
      <c r="A8" s="11" t="s">
        <v>399</v>
      </c>
      <c r="B8" s="11" t="s">
        <v>400</v>
      </c>
      <c r="C8" s="11" t="s">
        <v>825</v>
      </c>
      <c r="D8" s="11" t="s">
        <v>824</v>
      </c>
      <c r="E8" s="11" t="s">
        <v>214</v>
      </c>
      <c r="F8" s="11" t="s">
        <v>237</v>
      </c>
      <c r="G8" s="12">
        <v>11483</v>
      </c>
      <c r="H8" s="11" t="s">
        <v>216</v>
      </c>
      <c r="I8" s="13" t="s">
        <v>217</v>
      </c>
      <c r="J8" s="14">
        <v>18</v>
      </c>
      <c r="K8" s="12">
        <v>9731</v>
      </c>
      <c r="L8" s="12">
        <v>1752</v>
      </c>
      <c r="M8" s="12">
        <v>0</v>
      </c>
      <c r="N8" s="12">
        <v>0</v>
      </c>
      <c r="O8" s="12">
        <v>0</v>
      </c>
      <c r="P8" s="11" t="s">
        <v>218</v>
      </c>
      <c r="Q8" s="11" t="s">
        <v>219</v>
      </c>
      <c r="R8" s="13" t="s">
        <v>220</v>
      </c>
      <c r="S8" s="11" t="s">
        <v>159</v>
      </c>
      <c r="T8" s="14" t="s">
        <v>221</v>
      </c>
      <c r="U8" s="15" t="s">
        <v>159</v>
      </c>
      <c r="V8" s="15" t="s">
        <v>159</v>
      </c>
      <c r="W8" s="15" t="s">
        <v>159</v>
      </c>
    </row>
    <row r="9" spans="1:23" x14ac:dyDescent="0.25">
      <c r="A9" s="11" t="s">
        <v>669</v>
      </c>
      <c r="B9" s="11" t="s">
        <v>670</v>
      </c>
      <c r="C9" s="11" t="s">
        <v>826</v>
      </c>
      <c r="D9" s="11" t="s">
        <v>824</v>
      </c>
      <c r="E9" s="11" t="s">
        <v>214</v>
      </c>
      <c r="F9" s="11" t="s">
        <v>265</v>
      </c>
      <c r="G9" s="12">
        <v>199864</v>
      </c>
      <c r="H9" s="11" t="s">
        <v>216</v>
      </c>
      <c r="I9" s="13" t="s">
        <v>217</v>
      </c>
      <c r="J9" s="14">
        <v>18</v>
      </c>
      <c r="K9" s="12">
        <v>169376.48</v>
      </c>
      <c r="L9" s="12">
        <v>30487.77</v>
      </c>
      <c r="M9" s="12">
        <v>0</v>
      </c>
      <c r="N9" s="12">
        <v>0</v>
      </c>
      <c r="O9" s="12">
        <v>0</v>
      </c>
      <c r="P9" s="11" t="s">
        <v>218</v>
      </c>
      <c r="Q9" s="11" t="s">
        <v>231</v>
      </c>
      <c r="R9" s="13" t="s">
        <v>220</v>
      </c>
      <c r="S9" s="11" t="s">
        <v>159</v>
      </c>
      <c r="T9" s="14" t="s">
        <v>221</v>
      </c>
      <c r="U9" s="15" t="s">
        <v>159</v>
      </c>
      <c r="V9" s="15" t="s">
        <v>159</v>
      </c>
      <c r="W9" s="15" t="s">
        <v>159</v>
      </c>
    </row>
    <row r="10" spans="1:23" x14ac:dyDescent="0.25">
      <c r="A10" s="11" t="s">
        <v>827</v>
      </c>
      <c r="B10" s="11" t="s">
        <v>828</v>
      </c>
      <c r="C10" s="11" t="s">
        <v>829</v>
      </c>
      <c r="D10" s="11" t="s">
        <v>824</v>
      </c>
      <c r="E10" s="11" t="s">
        <v>214</v>
      </c>
      <c r="F10" s="11" t="s">
        <v>308</v>
      </c>
      <c r="G10" s="12">
        <v>56485</v>
      </c>
      <c r="H10" s="11" t="s">
        <v>216</v>
      </c>
      <c r="I10" s="13" t="s">
        <v>217</v>
      </c>
      <c r="J10" s="14">
        <v>18</v>
      </c>
      <c r="K10" s="12">
        <v>47869</v>
      </c>
      <c r="L10" s="12">
        <v>8616</v>
      </c>
      <c r="M10" s="12">
        <v>0</v>
      </c>
      <c r="N10" s="12">
        <v>0</v>
      </c>
      <c r="O10" s="12">
        <v>0</v>
      </c>
      <c r="P10" s="11" t="s">
        <v>218</v>
      </c>
      <c r="Q10" s="11" t="s">
        <v>219</v>
      </c>
      <c r="R10" s="13" t="s">
        <v>220</v>
      </c>
      <c r="S10" s="11" t="s">
        <v>159</v>
      </c>
      <c r="T10" s="14" t="s">
        <v>221</v>
      </c>
      <c r="U10" s="15" t="s">
        <v>254</v>
      </c>
      <c r="V10" s="15" t="s">
        <v>830</v>
      </c>
      <c r="W10" s="15" t="s">
        <v>323</v>
      </c>
    </row>
    <row r="11" spans="1:23" x14ac:dyDescent="0.25">
      <c r="A11" s="11" t="s">
        <v>831</v>
      </c>
      <c r="B11" s="11" t="s">
        <v>832</v>
      </c>
      <c r="C11" s="11" t="s">
        <v>833</v>
      </c>
      <c r="D11" s="11" t="s">
        <v>824</v>
      </c>
      <c r="E11" s="11" t="s">
        <v>214</v>
      </c>
      <c r="F11" s="11" t="s">
        <v>308</v>
      </c>
      <c r="G11" s="12">
        <v>2832</v>
      </c>
      <c r="H11" s="11" t="s">
        <v>216</v>
      </c>
      <c r="I11" s="13" t="s">
        <v>217</v>
      </c>
      <c r="J11" s="14">
        <v>18</v>
      </c>
      <c r="K11" s="12">
        <v>2400</v>
      </c>
      <c r="L11" s="12">
        <v>432</v>
      </c>
      <c r="M11" s="12">
        <v>0</v>
      </c>
      <c r="N11" s="12">
        <v>0</v>
      </c>
      <c r="O11" s="12">
        <v>0</v>
      </c>
      <c r="P11" s="11" t="s">
        <v>218</v>
      </c>
      <c r="Q11" s="11" t="s">
        <v>405</v>
      </c>
      <c r="R11" s="13" t="s">
        <v>220</v>
      </c>
      <c r="S11" s="11" t="s">
        <v>159</v>
      </c>
      <c r="T11" s="14" t="s">
        <v>221</v>
      </c>
      <c r="U11" s="15" t="s">
        <v>159</v>
      </c>
      <c r="V11" s="15" t="s">
        <v>159</v>
      </c>
      <c r="W11" s="15" t="s">
        <v>159</v>
      </c>
    </row>
    <row r="12" spans="1:23" x14ac:dyDescent="0.25">
      <c r="A12" s="11" t="s">
        <v>831</v>
      </c>
      <c r="B12" s="11" t="s">
        <v>832</v>
      </c>
      <c r="C12" s="11" t="s">
        <v>834</v>
      </c>
      <c r="D12" s="11" t="s">
        <v>824</v>
      </c>
      <c r="E12" s="11" t="s">
        <v>214</v>
      </c>
      <c r="F12" s="11" t="s">
        <v>308</v>
      </c>
      <c r="G12" s="12">
        <v>10006</v>
      </c>
      <c r="H12" s="11" t="s">
        <v>216</v>
      </c>
      <c r="I12" s="13" t="s">
        <v>217</v>
      </c>
      <c r="J12" s="14">
        <v>18</v>
      </c>
      <c r="K12" s="12">
        <v>8480</v>
      </c>
      <c r="L12" s="12">
        <v>1526</v>
      </c>
      <c r="M12" s="12">
        <v>0</v>
      </c>
      <c r="N12" s="12">
        <v>0</v>
      </c>
      <c r="O12" s="12">
        <v>0</v>
      </c>
      <c r="P12" s="11" t="s">
        <v>218</v>
      </c>
      <c r="Q12" s="11" t="s">
        <v>405</v>
      </c>
      <c r="R12" s="13" t="s">
        <v>220</v>
      </c>
      <c r="S12" s="11" t="s">
        <v>159</v>
      </c>
      <c r="T12" s="14" t="s">
        <v>221</v>
      </c>
      <c r="U12" s="15" t="s">
        <v>159</v>
      </c>
      <c r="V12" s="15" t="s">
        <v>159</v>
      </c>
      <c r="W12" s="15" t="s">
        <v>159</v>
      </c>
    </row>
    <row r="13" spans="1:23" x14ac:dyDescent="0.25">
      <c r="A13" s="11" t="s">
        <v>399</v>
      </c>
      <c r="B13" s="11" t="s">
        <v>400</v>
      </c>
      <c r="C13" s="11" t="s">
        <v>835</v>
      </c>
      <c r="D13" s="11" t="s">
        <v>824</v>
      </c>
      <c r="E13" s="11" t="s">
        <v>214</v>
      </c>
      <c r="F13" s="11" t="s">
        <v>836</v>
      </c>
      <c r="G13" s="12">
        <v>27507</v>
      </c>
      <c r="H13" s="11" t="s">
        <v>216</v>
      </c>
      <c r="I13" s="13" t="s">
        <v>217</v>
      </c>
      <c r="J13" s="14">
        <v>18</v>
      </c>
      <c r="K13" s="12">
        <v>23311</v>
      </c>
      <c r="L13" s="12">
        <v>4196</v>
      </c>
      <c r="M13" s="12">
        <v>0</v>
      </c>
      <c r="N13" s="12">
        <v>0</v>
      </c>
      <c r="O13" s="12">
        <v>0</v>
      </c>
      <c r="P13" s="11" t="s">
        <v>238</v>
      </c>
      <c r="Q13" s="11" t="s">
        <v>237</v>
      </c>
      <c r="R13" s="13" t="s">
        <v>220</v>
      </c>
      <c r="S13" s="11" t="s">
        <v>159</v>
      </c>
      <c r="T13" s="14" t="s">
        <v>221</v>
      </c>
      <c r="U13" s="15" t="s">
        <v>159</v>
      </c>
      <c r="V13" s="15" t="s">
        <v>159</v>
      </c>
      <c r="W13" s="15" t="s">
        <v>159</v>
      </c>
    </row>
    <row r="14" spans="1:23" x14ac:dyDescent="0.25">
      <c r="A14" s="11" t="s">
        <v>250</v>
      </c>
      <c r="B14" s="11" t="s">
        <v>251</v>
      </c>
      <c r="C14" s="11" t="s">
        <v>837</v>
      </c>
      <c r="D14" s="11" t="s">
        <v>824</v>
      </c>
      <c r="E14" s="11" t="s">
        <v>214</v>
      </c>
      <c r="F14" s="11" t="s">
        <v>325</v>
      </c>
      <c r="G14" s="12">
        <v>8295</v>
      </c>
      <c r="H14" s="11" t="s">
        <v>216</v>
      </c>
      <c r="I14" s="13" t="s">
        <v>217</v>
      </c>
      <c r="J14" s="14">
        <v>18</v>
      </c>
      <c r="K14" s="12">
        <v>7030</v>
      </c>
      <c r="L14" s="12">
        <v>0</v>
      </c>
      <c r="M14" s="12">
        <v>632.70000000000005</v>
      </c>
      <c r="N14" s="12">
        <v>632.70000000000005</v>
      </c>
      <c r="O14" s="12">
        <v>0</v>
      </c>
      <c r="P14" s="11" t="s">
        <v>218</v>
      </c>
      <c r="Q14" s="11" t="s">
        <v>235</v>
      </c>
      <c r="R14" s="13" t="s">
        <v>220</v>
      </c>
      <c r="S14" s="11" t="s">
        <v>159</v>
      </c>
      <c r="T14" s="14" t="s">
        <v>221</v>
      </c>
      <c r="U14" s="15" t="s">
        <v>254</v>
      </c>
      <c r="V14" s="15" t="s">
        <v>838</v>
      </c>
      <c r="W14" s="15" t="s">
        <v>325</v>
      </c>
    </row>
    <row r="15" spans="1:23" x14ac:dyDescent="0.25">
      <c r="A15" s="11" t="s">
        <v>250</v>
      </c>
      <c r="B15" s="11" t="s">
        <v>251</v>
      </c>
      <c r="C15" s="11" t="s">
        <v>839</v>
      </c>
      <c r="D15" s="11" t="s">
        <v>824</v>
      </c>
      <c r="E15" s="11" t="s">
        <v>214</v>
      </c>
      <c r="F15" s="11" t="s">
        <v>325</v>
      </c>
      <c r="G15" s="12">
        <v>3221</v>
      </c>
      <c r="H15" s="11" t="s">
        <v>216</v>
      </c>
      <c r="I15" s="13" t="s">
        <v>217</v>
      </c>
      <c r="J15" s="14">
        <v>18</v>
      </c>
      <c r="K15" s="12">
        <v>2730</v>
      </c>
      <c r="L15" s="12">
        <v>0</v>
      </c>
      <c r="M15" s="12">
        <v>245.7</v>
      </c>
      <c r="N15" s="12">
        <v>245.7</v>
      </c>
      <c r="O15" s="12">
        <v>0</v>
      </c>
      <c r="P15" s="11" t="s">
        <v>218</v>
      </c>
      <c r="Q15" s="11" t="s">
        <v>235</v>
      </c>
      <c r="R15" s="13" t="s">
        <v>220</v>
      </c>
      <c r="S15" s="11" t="s">
        <v>159</v>
      </c>
      <c r="T15" s="14" t="s">
        <v>221</v>
      </c>
      <c r="U15" s="15" t="s">
        <v>254</v>
      </c>
      <c r="V15" s="15" t="s">
        <v>840</v>
      </c>
      <c r="W15" s="15" t="s">
        <v>325</v>
      </c>
    </row>
    <row r="16" spans="1:23" x14ac:dyDescent="0.25">
      <c r="A16" s="11" t="s">
        <v>250</v>
      </c>
      <c r="B16" s="11" t="s">
        <v>251</v>
      </c>
      <c r="C16" s="11" t="s">
        <v>841</v>
      </c>
      <c r="D16" s="11" t="s">
        <v>824</v>
      </c>
      <c r="E16" s="11" t="s">
        <v>214</v>
      </c>
      <c r="F16" s="11" t="s">
        <v>267</v>
      </c>
      <c r="G16" s="12">
        <v>4764</v>
      </c>
      <c r="H16" s="11" t="s">
        <v>216</v>
      </c>
      <c r="I16" s="13" t="s">
        <v>217</v>
      </c>
      <c r="J16" s="14">
        <v>18</v>
      </c>
      <c r="K16" s="12">
        <v>4037</v>
      </c>
      <c r="L16" s="12">
        <v>0</v>
      </c>
      <c r="M16" s="12">
        <v>363.33</v>
      </c>
      <c r="N16" s="12">
        <v>363.33</v>
      </c>
      <c r="O16" s="12">
        <v>0</v>
      </c>
      <c r="P16" s="11" t="s">
        <v>218</v>
      </c>
      <c r="Q16" s="11" t="s">
        <v>235</v>
      </c>
      <c r="R16" s="13" t="s">
        <v>220</v>
      </c>
      <c r="S16" s="11" t="s">
        <v>159</v>
      </c>
      <c r="T16" s="14" t="s">
        <v>221</v>
      </c>
      <c r="U16" s="15" t="s">
        <v>254</v>
      </c>
      <c r="V16" s="15" t="s">
        <v>842</v>
      </c>
      <c r="W16" s="15" t="s">
        <v>267</v>
      </c>
    </row>
    <row r="17" spans="1:23" x14ac:dyDescent="0.25">
      <c r="A17" s="11" t="s">
        <v>250</v>
      </c>
      <c r="B17" s="11" t="s">
        <v>251</v>
      </c>
      <c r="C17" s="11" t="s">
        <v>843</v>
      </c>
      <c r="D17" s="11" t="s">
        <v>844</v>
      </c>
      <c r="E17" s="11" t="s">
        <v>214</v>
      </c>
      <c r="F17" s="11" t="s">
        <v>276</v>
      </c>
      <c r="G17" s="12">
        <v>8295</v>
      </c>
      <c r="H17" s="11" t="s">
        <v>216</v>
      </c>
      <c r="I17" s="13" t="s">
        <v>217</v>
      </c>
      <c r="J17" s="14">
        <v>18</v>
      </c>
      <c r="K17" s="12">
        <v>7030</v>
      </c>
      <c r="L17" s="12">
        <v>0</v>
      </c>
      <c r="M17" s="12">
        <v>632.70000000000005</v>
      </c>
      <c r="N17" s="12">
        <v>632.70000000000005</v>
      </c>
      <c r="O17" s="12">
        <v>0</v>
      </c>
      <c r="P17" s="11" t="s">
        <v>218</v>
      </c>
      <c r="Q17" s="11" t="s">
        <v>235</v>
      </c>
      <c r="R17" s="13" t="s">
        <v>220</v>
      </c>
      <c r="S17" s="11" t="s">
        <v>159</v>
      </c>
      <c r="T17" s="14" t="s">
        <v>221</v>
      </c>
      <c r="U17" s="15" t="s">
        <v>254</v>
      </c>
      <c r="V17" s="15" t="s">
        <v>845</v>
      </c>
      <c r="W17" s="15" t="s">
        <v>276</v>
      </c>
    </row>
    <row r="18" spans="1:23" x14ac:dyDescent="0.25">
      <c r="A18" s="11" t="s">
        <v>784</v>
      </c>
      <c r="B18" s="11" t="s">
        <v>785</v>
      </c>
      <c r="C18" s="11" t="s">
        <v>846</v>
      </c>
      <c r="D18" s="11" t="s">
        <v>844</v>
      </c>
      <c r="E18" s="11" t="s">
        <v>214</v>
      </c>
      <c r="F18" s="11" t="s">
        <v>314</v>
      </c>
      <c r="G18" s="12">
        <v>3540</v>
      </c>
      <c r="H18" s="11" t="s">
        <v>216</v>
      </c>
      <c r="I18" s="13" t="s">
        <v>217</v>
      </c>
      <c r="J18" s="14">
        <v>18</v>
      </c>
      <c r="K18" s="12">
        <v>3000.01</v>
      </c>
      <c r="L18" s="12">
        <v>0</v>
      </c>
      <c r="M18" s="12">
        <v>270</v>
      </c>
      <c r="N18" s="12">
        <v>270</v>
      </c>
      <c r="O18" s="12">
        <v>0</v>
      </c>
      <c r="P18" s="11" t="s">
        <v>218</v>
      </c>
      <c r="Q18" s="11" t="s">
        <v>219</v>
      </c>
      <c r="R18" s="13" t="s">
        <v>220</v>
      </c>
      <c r="S18" s="11" t="s">
        <v>159</v>
      </c>
      <c r="T18" s="14" t="s">
        <v>221</v>
      </c>
      <c r="U18" s="15" t="s">
        <v>159</v>
      </c>
      <c r="V18" s="15" t="s">
        <v>159</v>
      </c>
      <c r="W18" s="15" t="s">
        <v>159</v>
      </c>
    </row>
    <row r="19" spans="1:23" x14ac:dyDescent="0.25">
      <c r="A19" s="11" t="s">
        <v>726</v>
      </c>
      <c r="B19" s="11" t="s">
        <v>727</v>
      </c>
      <c r="C19" s="11" t="s">
        <v>847</v>
      </c>
      <c r="D19" s="11" t="s">
        <v>824</v>
      </c>
      <c r="E19" s="11" t="s">
        <v>214</v>
      </c>
      <c r="F19" s="11" t="s">
        <v>334</v>
      </c>
      <c r="G19" s="12">
        <v>23199</v>
      </c>
      <c r="H19" s="11" t="s">
        <v>216</v>
      </c>
      <c r="I19" s="13" t="s">
        <v>217</v>
      </c>
      <c r="J19" s="14">
        <v>18</v>
      </c>
      <c r="K19" s="12">
        <v>19660</v>
      </c>
      <c r="L19" s="12">
        <v>3538.8</v>
      </c>
      <c r="M19" s="12">
        <v>0</v>
      </c>
      <c r="N19" s="12">
        <v>0</v>
      </c>
      <c r="O19" s="12">
        <v>0</v>
      </c>
      <c r="P19" s="11" t="s">
        <v>218</v>
      </c>
      <c r="Q19" s="11" t="s">
        <v>219</v>
      </c>
      <c r="R19" s="13" t="s">
        <v>220</v>
      </c>
      <c r="S19" s="11" t="s">
        <v>159</v>
      </c>
      <c r="T19" s="14" t="s">
        <v>221</v>
      </c>
      <c r="U19" s="15" t="s">
        <v>159</v>
      </c>
      <c r="V19" s="15" t="s">
        <v>159</v>
      </c>
      <c r="W19" s="15" t="s">
        <v>159</v>
      </c>
    </row>
    <row r="20" spans="1:23" x14ac:dyDescent="0.25">
      <c r="A20" s="11" t="s">
        <v>353</v>
      </c>
      <c r="B20" s="11" t="s">
        <v>354</v>
      </c>
      <c r="C20" s="11" t="s">
        <v>848</v>
      </c>
      <c r="D20" s="11" t="s">
        <v>824</v>
      </c>
      <c r="E20" s="11" t="s">
        <v>214</v>
      </c>
      <c r="F20" s="11" t="s">
        <v>215</v>
      </c>
      <c r="G20" s="12">
        <v>24508.6</v>
      </c>
      <c r="H20" s="11" t="s">
        <v>216</v>
      </c>
      <c r="I20" s="13" t="s">
        <v>217</v>
      </c>
      <c r="J20" s="14">
        <v>18</v>
      </c>
      <c r="K20" s="12">
        <v>20770</v>
      </c>
      <c r="L20" s="12">
        <v>3738.6</v>
      </c>
      <c r="M20" s="12">
        <v>0</v>
      </c>
      <c r="N20" s="12">
        <v>0</v>
      </c>
      <c r="O20" s="12">
        <v>0</v>
      </c>
      <c r="P20" s="11" t="s">
        <v>218</v>
      </c>
      <c r="Q20" s="11" t="s">
        <v>239</v>
      </c>
      <c r="R20" s="13" t="s">
        <v>220</v>
      </c>
      <c r="S20" s="11" t="s">
        <v>159</v>
      </c>
      <c r="T20" s="14" t="s">
        <v>221</v>
      </c>
      <c r="U20" s="15" t="s">
        <v>159</v>
      </c>
      <c r="V20" s="15" t="s">
        <v>159</v>
      </c>
      <c r="W20" s="15" t="s">
        <v>159</v>
      </c>
    </row>
    <row r="21" spans="1:23" x14ac:dyDescent="0.25">
      <c r="A21" s="11" t="s">
        <v>798</v>
      </c>
      <c r="B21" s="11" t="s">
        <v>799</v>
      </c>
      <c r="C21" s="11" t="s">
        <v>849</v>
      </c>
      <c r="D21" s="11" t="s">
        <v>824</v>
      </c>
      <c r="E21" s="11" t="s">
        <v>214</v>
      </c>
      <c r="F21" s="11" t="s">
        <v>258</v>
      </c>
      <c r="G21" s="12">
        <v>2972.42</v>
      </c>
      <c r="H21" s="11" t="s">
        <v>216</v>
      </c>
      <c r="I21" s="13" t="s">
        <v>217</v>
      </c>
      <c r="J21" s="14">
        <v>18</v>
      </c>
      <c r="K21" s="12">
        <v>2519</v>
      </c>
      <c r="L21" s="12">
        <v>453.42</v>
      </c>
      <c r="M21" s="12">
        <v>0</v>
      </c>
      <c r="N21" s="12">
        <v>0</v>
      </c>
      <c r="O21" s="12">
        <v>0</v>
      </c>
      <c r="P21" s="11" t="s">
        <v>218</v>
      </c>
      <c r="Q21" s="11" t="s">
        <v>801</v>
      </c>
      <c r="R21" s="13" t="s">
        <v>220</v>
      </c>
      <c r="S21" s="11" t="s">
        <v>159</v>
      </c>
      <c r="T21" s="14" t="s">
        <v>221</v>
      </c>
      <c r="U21" s="15" t="s">
        <v>159</v>
      </c>
      <c r="V21" s="15" t="s">
        <v>159</v>
      </c>
      <c r="W21" s="15" t="s">
        <v>159</v>
      </c>
    </row>
    <row r="22" spans="1:23" x14ac:dyDescent="0.25">
      <c r="A22" s="11" t="s">
        <v>850</v>
      </c>
      <c r="B22" s="11" t="s">
        <v>851</v>
      </c>
      <c r="C22" s="11" t="s">
        <v>852</v>
      </c>
      <c r="D22" s="11" t="s">
        <v>824</v>
      </c>
      <c r="E22" s="11" t="s">
        <v>214</v>
      </c>
      <c r="F22" s="11" t="s">
        <v>261</v>
      </c>
      <c r="G22" s="12">
        <v>5310</v>
      </c>
      <c r="H22" s="11" t="s">
        <v>216</v>
      </c>
      <c r="I22" s="13" t="s">
        <v>217</v>
      </c>
      <c r="J22" s="14">
        <v>18</v>
      </c>
      <c r="K22" s="12">
        <v>4500</v>
      </c>
      <c r="L22" s="12">
        <v>0</v>
      </c>
      <c r="M22" s="12">
        <v>405</v>
      </c>
      <c r="N22" s="12">
        <v>405</v>
      </c>
      <c r="O22" s="12">
        <v>0</v>
      </c>
      <c r="P22" s="11" t="s">
        <v>218</v>
      </c>
      <c r="Q22" s="11" t="s">
        <v>372</v>
      </c>
      <c r="R22" s="13" t="s">
        <v>220</v>
      </c>
      <c r="S22" s="11" t="s">
        <v>159</v>
      </c>
      <c r="T22" s="14" t="s">
        <v>221</v>
      </c>
      <c r="U22" s="15" t="s">
        <v>159</v>
      </c>
      <c r="V22" s="15" t="s">
        <v>159</v>
      </c>
      <c r="W22" s="15" t="s">
        <v>159</v>
      </c>
    </row>
    <row r="23" spans="1:23" x14ac:dyDescent="0.25">
      <c r="A23" s="11" t="s">
        <v>802</v>
      </c>
      <c r="B23" s="11" t="s">
        <v>803</v>
      </c>
      <c r="C23" s="11" t="s">
        <v>853</v>
      </c>
      <c r="D23" s="11" t="s">
        <v>824</v>
      </c>
      <c r="E23" s="11" t="s">
        <v>214</v>
      </c>
      <c r="F23" s="11" t="s">
        <v>334</v>
      </c>
      <c r="G23" s="12">
        <v>21677</v>
      </c>
      <c r="H23" s="11" t="s">
        <v>216</v>
      </c>
      <c r="I23" s="13" t="s">
        <v>217</v>
      </c>
      <c r="J23" s="14">
        <v>18</v>
      </c>
      <c r="K23" s="12">
        <v>18370</v>
      </c>
      <c r="L23" s="12">
        <v>3307</v>
      </c>
      <c r="M23" s="12">
        <v>0</v>
      </c>
      <c r="N23" s="12">
        <v>0</v>
      </c>
      <c r="O23" s="12">
        <v>0</v>
      </c>
      <c r="P23" s="11" t="s">
        <v>218</v>
      </c>
      <c r="Q23" s="11" t="s">
        <v>235</v>
      </c>
      <c r="R23" s="13" t="s">
        <v>220</v>
      </c>
      <c r="S23" s="11" t="s">
        <v>159</v>
      </c>
      <c r="T23" s="14" t="s">
        <v>221</v>
      </c>
      <c r="U23" s="15" t="s">
        <v>159</v>
      </c>
      <c r="V23" s="15" t="s">
        <v>159</v>
      </c>
      <c r="W23" s="15" t="s">
        <v>159</v>
      </c>
    </row>
    <row r="24" spans="1:23" x14ac:dyDescent="0.25">
      <c r="A24" s="11" t="s">
        <v>359</v>
      </c>
      <c r="B24" s="11" t="s">
        <v>360</v>
      </c>
      <c r="C24" s="11" t="s">
        <v>854</v>
      </c>
      <c r="D24" s="11" t="s">
        <v>824</v>
      </c>
      <c r="E24" s="11" t="s">
        <v>214</v>
      </c>
      <c r="F24" s="11" t="s">
        <v>331</v>
      </c>
      <c r="G24" s="12">
        <v>11062.5</v>
      </c>
      <c r="H24" s="11" t="s">
        <v>216</v>
      </c>
      <c r="I24" s="13" t="s">
        <v>217</v>
      </c>
      <c r="J24" s="14">
        <v>18</v>
      </c>
      <c r="K24" s="12">
        <v>9375</v>
      </c>
      <c r="L24" s="12">
        <v>0</v>
      </c>
      <c r="M24" s="12">
        <v>843.75</v>
      </c>
      <c r="N24" s="12">
        <v>843.75</v>
      </c>
      <c r="O24" s="12">
        <v>0</v>
      </c>
      <c r="P24" s="11" t="s">
        <v>218</v>
      </c>
      <c r="Q24" s="11" t="s">
        <v>239</v>
      </c>
      <c r="R24" s="13" t="s">
        <v>220</v>
      </c>
      <c r="S24" s="11" t="s">
        <v>159</v>
      </c>
      <c r="T24" s="14" t="s">
        <v>221</v>
      </c>
      <c r="U24" s="15" t="s">
        <v>159</v>
      </c>
      <c r="V24" s="15" t="s">
        <v>159</v>
      </c>
      <c r="W24" s="15" t="s">
        <v>159</v>
      </c>
    </row>
    <row r="25" spans="1:23" x14ac:dyDescent="0.25">
      <c r="A25" s="11" t="s">
        <v>369</v>
      </c>
      <c r="B25" s="11" t="s">
        <v>370</v>
      </c>
      <c r="C25" s="11" t="s">
        <v>855</v>
      </c>
      <c r="D25" s="11" t="s">
        <v>824</v>
      </c>
      <c r="E25" s="11" t="s">
        <v>214</v>
      </c>
      <c r="F25" s="11" t="s">
        <v>267</v>
      </c>
      <c r="G25" s="12">
        <v>24638</v>
      </c>
      <c r="H25" s="11" t="s">
        <v>216</v>
      </c>
      <c r="I25" s="13" t="s">
        <v>217</v>
      </c>
      <c r="J25" s="14">
        <v>18</v>
      </c>
      <c r="K25" s="12">
        <v>20880</v>
      </c>
      <c r="L25" s="12">
        <v>0</v>
      </c>
      <c r="M25" s="12">
        <v>1879</v>
      </c>
      <c r="N25" s="12">
        <v>1879</v>
      </c>
      <c r="O25" s="12">
        <v>0</v>
      </c>
      <c r="P25" s="11" t="s">
        <v>218</v>
      </c>
      <c r="Q25" s="11" t="s">
        <v>372</v>
      </c>
      <c r="R25" s="13" t="s">
        <v>220</v>
      </c>
      <c r="S25" s="11" t="s">
        <v>159</v>
      </c>
      <c r="T25" s="14" t="s">
        <v>221</v>
      </c>
      <c r="U25" s="15" t="s">
        <v>254</v>
      </c>
      <c r="V25" s="15" t="s">
        <v>856</v>
      </c>
      <c r="W25" s="15" t="s">
        <v>267</v>
      </c>
    </row>
  </sheetData>
  <mergeCells count="2">
    <mergeCell ref="A1:W3"/>
    <mergeCell ref="A4:W4"/>
  </mergeCell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sqref="A1:W3"/>
    </sheetView>
  </sheetViews>
  <sheetFormatPr defaultRowHeight="15" x14ac:dyDescent="0.25"/>
  <cols>
    <col min="1" max="5" width="20" customWidth="1"/>
    <col min="6" max="9" width="15.85546875" customWidth="1"/>
    <col min="10" max="12" width="20" customWidth="1"/>
    <col min="13" max="13" width="10.140625" customWidth="1"/>
    <col min="14" max="21" width="20" customWidth="1"/>
    <col min="22" max="22" width="35" customWidth="1"/>
    <col min="23" max="23" width="20" customWidth="1"/>
  </cols>
  <sheetData>
    <row r="1" spans="1:2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x14ac:dyDescent="0.25">
      <c r="A4" s="51" t="s">
        <v>857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1:23" x14ac:dyDescent="0.25">
      <c r="A5" s="52" t="s">
        <v>809</v>
      </c>
      <c r="B5" s="52"/>
      <c r="C5" s="52"/>
      <c r="D5" s="53" t="s">
        <v>810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x14ac:dyDescent="0.25">
      <c r="A6" s="54" t="s">
        <v>78</v>
      </c>
      <c r="B6" s="54" t="s">
        <v>76</v>
      </c>
      <c r="C6" s="54" t="s">
        <v>82</v>
      </c>
      <c r="D6" s="54" t="s">
        <v>20</v>
      </c>
      <c r="E6" s="54" t="s">
        <v>21</v>
      </c>
      <c r="F6" s="54" t="s">
        <v>820</v>
      </c>
      <c r="G6" s="54"/>
      <c r="H6" s="54"/>
      <c r="I6" s="54"/>
      <c r="J6" s="54"/>
      <c r="K6" s="54" t="s">
        <v>30</v>
      </c>
      <c r="L6" s="54" t="s">
        <v>201</v>
      </c>
      <c r="M6" s="54" t="s">
        <v>34</v>
      </c>
      <c r="N6" s="54" t="s">
        <v>202</v>
      </c>
      <c r="O6" s="54" t="s">
        <v>203</v>
      </c>
      <c r="P6" s="54"/>
      <c r="Q6" s="54"/>
      <c r="R6" s="54"/>
      <c r="S6" s="54" t="s">
        <v>45</v>
      </c>
      <c r="T6" s="54" t="s">
        <v>47</v>
      </c>
      <c r="U6" s="54" t="s">
        <v>49</v>
      </c>
      <c r="V6" s="54" t="s">
        <v>51</v>
      </c>
      <c r="W6" s="54" t="s">
        <v>53</v>
      </c>
    </row>
    <row r="7" spans="1:23" x14ac:dyDescent="0.25">
      <c r="A7" s="54"/>
      <c r="B7" s="54"/>
      <c r="C7" s="54"/>
      <c r="D7" s="54"/>
      <c r="E7" s="54"/>
      <c r="F7" s="10" t="s">
        <v>76</v>
      </c>
      <c r="G7" s="10" t="s">
        <v>78</v>
      </c>
      <c r="H7" s="10" t="s">
        <v>821</v>
      </c>
      <c r="I7" s="10" t="s">
        <v>82</v>
      </c>
      <c r="J7" s="10" t="s">
        <v>822</v>
      </c>
      <c r="K7" s="54"/>
      <c r="L7" s="54"/>
      <c r="M7" s="54"/>
      <c r="N7" s="54"/>
      <c r="O7" s="10" t="s">
        <v>207</v>
      </c>
      <c r="P7" s="10" t="s">
        <v>208</v>
      </c>
      <c r="Q7" s="10" t="s">
        <v>209</v>
      </c>
      <c r="R7" s="10" t="s">
        <v>210</v>
      </c>
      <c r="S7" s="54"/>
      <c r="T7" s="54"/>
      <c r="U7" s="54"/>
      <c r="V7" s="54"/>
      <c r="W7" s="54"/>
    </row>
  </sheetData>
  <mergeCells count="20">
    <mergeCell ref="W6:W7"/>
    <mergeCell ref="A1:W3"/>
    <mergeCell ref="A4:W4"/>
    <mergeCell ref="A5:C5"/>
    <mergeCell ref="D5:W5"/>
    <mergeCell ref="F6:J6"/>
    <mergeCell ref="O6:R6"/>
    <mergeCell ref="A6:A7"/>
    <mergeCell ref="B6:B7"/>
    <mergeCell ref="C6:C7"/>
    <mergeCell ref="D6:D7"/>
    <mergeCell ref="E6:E7"/>
    <mergeCell ref="K6:K7"/>
    <mergeCell ref="L6:L7"/>
    <mergeCell ref="M6:M7"/>
    <mergeCell ref="N6:N7"/>
    <mergeCell ref="S6:S7"/>
    <mergeCell ref="T6:T7"/>
    <mergeCell ref="U6:U7"/>
    <mergeCell ref="V6:V7"/>
  </mergeCell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3"/>
    </sheetView>
  </sheetViews>
  <sheetFormatPr defaultRowHeight="15" x14ac:dyDescent="0.25"/>
  <cols>
    <col min="1" max="3" width="20" customWidth="1"/>
    <col min="4" max="4" width="16" customWidth="1"/>
    <col min="5" max="5" width="18" customWidth="1"/>
    <col min="6" max="13" width="16" customWidth="1"/>
    <col min="14" max="14" width="17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x14ac:dyDescent="0.25">
      <c r="A4" s="51" t="s">
        <v>858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x14ac:dyDescent="0.25">
      <c r="A5" s="54" t="s">
        <v>96</v>
      </c>
      <c r="B5" s="54" t="s">
        <v>21</v>
      </c>
      <c r="C5" s="54" t="s">
        <v>100</v>
      </c>
      <c r="D5" s="54" t="s">
        <v>102</v>
      </c>
      <c r="E5" s="54" t="s">
        <v>104</v>
      </c>
      <c r="F5" s="54" t="s">
        <v>859</v>
      </c>
      <c r="G5" s="54" t="s">
        <v>860</v>
      </c>
      <c r="H5" s="54" t="s">
        <v>861</v>
      </c>
      <c r="I5" s="54"/>
      <c r="J5" s="54"/>
      <c r="K5" s="54"/>
      <c r="L5" s="54" t="s">
        <v>109</v>
      </c>
      <c r="M5" s="54" t="s">
        <v>862</v>
      </c>
      <c r="N5" s="54" t="s">
        <v>863</v>
      </c>
    </row>
    <row r="6" spans="1:14" x14ac:dyDescent="0.25">
      <c r="A6" s="54"/>
      <c r="B6" s="54"/>
      <c r="C6" s="54"/>
      <c r="D6" s="54"/>
      <c r="E6" s="54"/>
      <c r="F6" s="54"/>
      <c r="G6" s="54"/>
      <c r="H6" s="10" t="s">
        <v>207</v>
      </c>
      <c r="I6" s="10" t="s">
        <v>208</v>
      </c>
      <c r="J6" s="10" t="s">
        <v>209</v>
      </c>
      <c r="K6" s="10" t="s">
        <v>210</v>
      </c>
      <c r="L6" s="54"/>
      <c r="M6" s="54"/>
      <c r="N6" s="54"/>
    </row>
  </sheetData>
  <mergeCells count="13">
    <mergeCell ref="A1:N3"/>
    <mergeCell ref="A4:N4"/>
    <mergeCell ref="H5:K5"/>
    <mergeCell ref="A5:A6"/>
    <mergeCell ref="B5:B6"/>
    <mergeCell ref="C5:C6"/>
    <mergeCell ref="D5:D6"/>
    <mergeCell ref="E5:E6"/>
    <mergeCell ref="F5:F6"/>
    <mergeCell ref="G5:G6"/>
    <mergeCell ref="L5:L6"/>
    <mergeCell ref="M5:M6"/>
    <mergeCell ref="N5:N6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Read me</vt:lpstr>
      <vt:lpstr>ITC Available</vt:lpstr>
      <vt:lpstr>ITC not available</vt:lpstr>
      <vt:lpstr>B2B</vt:lpstr>
      <vt:lpstr>Sheet1</vt:lpstr>
      <vt:lpstr>B2BA</vt:lpstr>
      <vt:lpstr>B2B-CDNR</vt:lpstr>
      <vt:lpstr>B2B-CDNRA</vt:lpstr>
      <vt:lpstr>ISD</vt:lpstr>
      <vt:lpstr>ISDA</vt:lpstr>
      <vt:lpstr>IMPG</vt:lpstr>
      <vt:lpstr>IMPGSEZ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2022-02-19T05:34:40Z</dcterms:created>
  <dcterms:modified xsi:type="dcterms:W3CDTF">2022-03-01T10:00:33Z</dcterms:modified>
</cp:coreProperties>
</file>