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\Desktop\Desktop Files\"/>
    </mc:Choice>
  </mc:AlternateContent>
  <bookViews>
    <workbookView xWindow="0" yWindow="0" windowWidth="20490" windowHeight="7650"/>
  </bookViews>
  <sheets>
    <sheet name="3B Vs.1" sheetId="3" r:id="rId1"/>
    <sheet name="1 Vs. Books" sheetId="2" r:id="rId2"/>
    <sheet name="1 Vs. Sales(HSN)" sheetId="4" r:id="rId3"/>
    <sheet name="3B Vs.2A" sheetId="5" r:id="rId4"/>
    <sheet name="Turnover" sheetId="6" r:id="rId5"/>
  </sheets>
  <definedNames>
    <definedName name="_xlnm._FilterDatabase" localSheetId="2" hidden="1">'1 Vs. Sales(HSN)'!$A$4:$Q$4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2" l="1"/>
  <c r="B17" i="2"/>
  <c r="D16" i="2"/>
  <c r="E16" i="2" s="1"/>
  <c r="D15" i="2"/>
  <c r="E15" i="2" s="1"/>
  <c r="D14" i="2"/>
  <c r="E14" i="2" s="1"/>
  <c r="E13" i="2"/>
  <c r="D13" i="2"/>
  <c r="D12" i="2"/>
  <c r="E12" i="2" s="1"/>
  <c r="D11" i="2"/>
  <c r="E11" i="2" s="1"/>
  <c r="D10" i="2"/>
  <c r="E10" i="2" s="1"/>
  <c r="D9" i="2"/>
  <c r="E9" i="2" s="1"/>
  <c r="D8" i="2"/>
  <c r="E8" i="2" s="1"/>
  <c r="D7" i="2"/>
  <c r="E7" i="2" s="1"/>
  <c r="D6" i="2"/>
  <c r="E6" i="2" s="1"/>
  <c r="D5" i="2"/>
  <c r="D17" i="2" s="1"/>
  <c r="E5" i="2" l="1"/>
  <c r="E17" i="2" s="1"/>
  <c r="I14" i="4"/>
  <c r="J14" i="4"/>
  <c r="K14" i="4"/>
  <c r="L14" i="4"/>
  <c r="M14" i="4"/>
  <c r="N14" i="4"/>
  <c r="H14" i="4"/>
  <c r="B45" i="5" l="1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AO45" i="5"/>
  <c r="B46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B47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B48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AO48" i="5"/>
  <c r="B49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AO49" i="5"/>
  <c r="B50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B51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B52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AO52" i="5"/>
  <c r="B53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AO53" i="5"/>
  <c r="B54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AO54" i="5"/>
  <c r="B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F44" i="5"/>
  <c r="F56" i="5" s="1"/>
  <c r="J44" i="5"/>
  <c r="J56" i="5" s="1"/>
  <c r="B44" i="5"/>
  <c r="AG37" i="5"/>
  <c r="AF37" i="5"/>
  <c r="AE37" i="5"/>
  <c r="AD37" i="5"/>
  <c r="AG36" i="5"/>
  <c r="AF36" i="5"/>
  <c r="AE36" i="5"/>
  <c r="AD36" i="5"/>
  <c r="AG35" i="5"/>
  <c r="AF35" i="5"/>
  <c r="AE35" i="5"/>
  <c r="AD35" i="5"/>
  <c r="AG34" i="5"/>
  <c r="AF34" i="5"/>
  <c r="AE34" i="5"/>
  <c r="AD34" i="5"/>
  <c r="AG33" i="5"/>
  <c r="AF33" i="5"/>
  <c r="AE33" i="5"/>
  <c r="AD33" i="5"/>
  <c r="AG32" i="5"/>
  <c r="AF32" i="5"/>
  <c r="AE32" i="5"/>
  <c r="AD32" i="5"/>
  <c r="AG31" i="5"/>
  <c r="AF31" i="5"/>
  <c r="AE31" i="5"/>
  <c r="AD31" i="5"/>
  <c r="AG30" i="5"/>
  <c r="AF30" i="5"/>
  <c r="AE30" i="5"/>
  <c r="AD30" i="5"/>
  <c r="AG29" i="5"/>
  <c r="AF29" i="5"/>
  <c r="AE29" i="5"/>
  <c r="AD29" i="5"/>
  <c r="AG28" i="5"/>
  <c r="AF28" i="5"/>
  <c r="AE28" i="5"/>
  <c r="AD28" i="5"/>
  <c r="AG27" i="5"/>
  <c r="AF27" i="5"/>
  <c r="AE27" i="5"/>
  <c r="AD27" i="5"/>
  <c r="AO38" i="5"/>
  <c r="AN38" i="5"/>
  <c r="AM38" i="5"/>
  <c r="AL38" i="5"/>
  <c r="AK38" i="5"/>
  <c r="AJ38" i="5"/>
  <c r="AI38" i="5"/>
  <c r="AH38" i="5"/>
  <c r="AG26" i="5"/>
  <c r="AG38" i="5" s="1"/>
  <c r="AF26" i="5"/>
  <c r="AF38" i="5" s="1"/>
  <c r="AE26" i="5"/>
  <c r="AE38" i="5" s="1"/>
  <c r="AD26" i="5"/>
  <c r="AD38" i="5" s="1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B38" i="5"/>
  <c r="A2" i="5"/>
  <c r="A1" i="5"/>
  <c r="T8" i="5"/>
  <c r="T44" i="5" s="1"/>
  <c r="T56" i="5" s="1"/>
  <c r="U8" i="5"/>
  <c r="U44" i="5" s="1"/>
  <c r="V8" i="5"/>
  <c r="V20" i="5" s="1"/>
  <c r="W8" i="5"/>
  <c r="W20" i="5" s="1"/>
  <c r="X8" i="5"/>
  <c r="X44" i="5" s="1"/>
  <c r="X56" i="5" s="1"/>
  <c r="Y8" i="5"/>
  <c r="Y44" i="5" s="1"/>
  <c r="Z8" i="5"/>
  <c r="Z20" i="5" s="1"/>
  <c r="AA8" i="5"/>
  <c r="AA20" i="5" s="1"/>
  <c r="AB8" i="5"/>
  <c r="AB44" i="5" s="1"/>
  <c r="AB56" i="5" s="1"/>
  <c r="AC8" i="5"/>
  <c r="AC44" i="5" s="1"/>
  <c r="AD8" i="5"/>
  <c r="AD44" i="5" s="1"/>
  <c r="AD56" i="5" s="1"/>
  <c r="AE8" i="5"/>
  <c r="AE20" i="5" s="1"/>
  <c r="AF8" i="5"/>
  <c r="AF44" i="5" s="1"/>
  <c r="AF56" i="5" s="1"/>
  <c r="AG8" i="5"/>
  <c r="AG44" i="5" s="1"/>
  <c r="AG56" i="5" s="1"/>
  <c r="AH8" i="5"/>
  <c r="AH20" i="5" s="1"/>
  <c r="AI8" i="5"/>
  <c r="AI20" i="5" s="1"/>
  <c r="AJ8" i="5"/>
  <c r="AJ44" i="5" s="1"/>
  <c r="AJ56" i="5" s="1"/>
  <c r="AK8" i="5"/>
  <c r="AK20" i="5" s="1"/>
  <c r="AL8" i="5"/>
  <c r="AL20" i="5" s="1"/>
  <c r="AM8" i="5"/>
  <c r="AM44" i="5" s="1"/>
  <c r="AM56" i="5" s="1"/>
  <c r="AN8" i="5"/>
  <c r="AN44" i="5" s="1"/>
  <c r="AN56" i="5" s="1"/>
  <c r="AO8" i="5"/>
  <c r="AO44" i="5" s="1"/>
  <c r="N8" i="5"/>
  <c r="N20" i="5" s="1"/>
  <c r="O8" i="5"/>
  <c r="O20" i="5" s="1"/>
  <c r="P8" i="5"/>
  <c r="P44" i="5" s="1"/>
  <c r="P56" i="5" s="1"/>
  <c r="Q8" i="5"/>
  <c r="Q44" i="5" s="1"/>
  <c r="R8" i="5"/>
  <c r="R20" i="5" s="1"/>
  <c r="S8" i="5"/>
  <c r="S20" i="5" s="1"/>
  <c r="C8" i="5"/>
  <c r="C44" i="5" s="1"/>
  <c r="C56" i="5" s="1"/>
  <c r="D8" i="5"/>
  <c r="D44" i="5" s="1"/>
  <c r="D56" i="5" s="1"/>
  <c r="E8" i="5"/>
  <c r="E20" i="5" s="1"/>
  <c r="F8" i="5"/>
  <c r="F20" i="5" s="1"/>
  <c r="G8" i="5"/>
  <c r="G44" i="5" s="1"/>
  <c r="G56" i="5" s="1"/>
  <c r="H8" i="5"/>
  <c r="H20" i="5" s="1"/>
  <c r="I8" i="5"/>
  <c r="I20" i="5" s="1"/>
  <c r="J8" i="5"/>
  <c r="J20" i="5" s="1"/>
  <c r="K8" i="5"/>
  <c r="K44" i="5" s="1"/>
  <c r="K56" i="5" s="1"/>
  <c r="L8" i="5"/>
  <c r="L20" i="5" s="1"/>
  <c r="M8" i="5"/>
  <c r="M20" i="5" s="1"/>
  <c r="B8" i="5"/>
  <c r="AO20" i="5"/>
  <c r="AN20" i="5"/>
  <c r="AM20" i="5"/>
  <c r="AJ20" i="5"/>
  <c r="AC20" i="5"/>
  <c r="AB20" i="5"/>
  <c r="Y20" i="5"/>
  <c r="X20" i="5"/>
  <c r="U20" i="5"/>
  <c r="T20" i="5"/>
  <c r="Q20" i="5"/>
  <c r="P20" i="5"/>
  <c r="K20" i="5"/>
  <c r="G20" i="5"/>
  <c r="D20" i="5"/>
  <c r="C20" i="5"/>
  <c r="B20" i="5"/>
  <c r="AG19" i="5"/>
  <c r="AF19" i="5"/>
  <c r="AE19" i="5"/>
  <c r="AD19" i="5"/>
  <c r="AG18" i="5"/>
  <c r="AF18" i="5"/>
  <c r="AE18" i="5"/>
  <c r="AD18" i="5"/>
  <c r="AG17" i="5"/>
  <c r="AF17" i="5"/>
  <c r="AE17" i="5"/>
  <c r="AD17" i="5"/>
  <c r="AG16" i="5"/>
  <c r="AF16" i="5"/>
  <c r="AE16" i="5"/>
  <c r="AD16" i="5"/>
  <c r="AG15" i="5"/>
  <c r="AF15" i="5"/>
  <c r="AE15" i="5"/>
  <c r="AD15" i="5"/>
  <c r="AG14" i="5"/>
  <c r="AF14" i="5"/>
  <c r="AE14" i="5"/>
  <c r="AD14" i="5"/>
  <c r="AG13" i="5"/>
  <c r="AF13" i="5"/>
  <c r="AE13" i="5"/>
  <c r="AD13" i="5"/>
  <c r="AG12" i="5"/>
  <c r="AF12" i="5"/>
  <c r="AE12" i="5"/>
  <c r="AD12" i="5"/>
  <c r="AG11" i="5"/>
  <c r="AF11" i="5"/>
  <c r="AE11" i="5"/>
  <c r="AD11" i="5"/>
  <c r="AG10" i="5"/>
  <c r="AF10" i="5"/>
  <c r="AE10" i="5"/>
  <c r="AD10" i="5"/>
  <c r="AG9" i="5"/>
  <c r="AF9" i="5"/>
  <c r="AE9" i="5"/>
  <c r="AD9" i="5"/>
  <c r="AL44" i="5" l="1"/>
  <c r="AL56" i="5" s="1"/>
  <c r="AH44" i="5"/>
  <c r="AH56" i="5" s="1"/>
  <c r="Z44" i="5"/>
  <c r="Z56" i="5" s="1"/>
  <c r="V44" i="5"/>
  <c r="V56" i="5" s="1"/>
  <c r="R44" i="5"/>
  <c r="R56" i="5" s="1"/>
  <c r="N44" i="5"/>
  <c r="N56" i="5" s="1"/>
  <c r="U56" i="5"/>
  <c r="Y56" i="5"/>
  <c r="Q56" i="5"/>
  <c r="AK44" i="5"/>
  <c r="AK56" i="5" s="1"/>
  <c r="M44" i="5"/>
  <c r="I44" i="5"/>
  <c r="I56" i="5" s="1"/>
  <c r="E44" i="5"/>
  <c r="E56" i="5" s="1"/>
  <c r="M56" i="5"/>
  <c r="L44" i="5"/>
  <c r="L56" i="5" s="1"/>
  <c r="H44" i="5"/>
  <c r="H56" i="5" s="1"/>
  <c r="AO56" i="5"/>
  <c r="AC56" i="5"/>
  <c r="AI44" i="5"/>
  <c r="AI56" i="5" s="1"/>
  <c r="AE44" i="5"/>
  <c r="AE56" i="5" s="1"/>
  <c r="AA44" i="5"/>
  <c r="AA56" i="5" s="1"/>
  <c r="W44" i="5"/>
  <c r="W56" i="5" s="1"/>
  <c r="S44" i="5"/>
  <c r="S56" i="5" s="1"/>
  <c r="O44" i="5"/>
  <c r="O56" i="5" s="1"/>
  <c r="B56" i="5"/>
  <c r="AF20" i="5"/>
  <c r="AD20" i="5"/>
  <c r="AG20" i="5"/>
  <c r="B21" i="2"/>
  <c r="C21" i="2"/>
  <c r="D21" i="2"/>
  <c r="E21" i="2"/>
  <c r="F21" i="2"/>
  <c r="G21" i="2"/>
  <c r="H21" i="2"/>
  <c r="B22" i="2"/>
  <c r="C22" i="2"/>
  <c r="D22" i="2"/>
  <c r="E22" i="2"/>
  <c r="F22" i="2"/>
  <c r="G22" i="2"/>
  <c r="H22" i="2"/>
  <c r="B23" i="2"/>
  <c r="C23" i="2"/>
  <c r="D23" i="2"/>
  <c r="E23" i="2"/>
  <c r="F23" i="2"/>
  <c r="G23" i="2"/>
  <c r="H23" i="2"/>
  <c r="B24" i="2"/>
  <c r="C24" i="2"/>
  <c r="D24" i="2"/>
  <c r="E24" i="2"/>
  <c r="F24" i="2"/>
  <c r="G24" i="2"/>
  <c r="H24" i="2"/>
  <c r="B25" i="2"/>
  <c r="C25" i="2"/>
  <c r="D25" i="2"/>
  <c r="E25" i="2"/>
  <c r="F25" i="2"/>
  <c r="G25" i="2"/>
  <c r="H25" i="2"/>
  <c r="B26" i="2"/>
  <c r="C26" i="2"/>
  <c r="D26" i="2"/>
  <c r="E26" i="2"/>
  <c r="F26" i="2"/>
  <c r="G26" i="2"/>
  <c r="H26" i="2"/>
  <c r="B27" i="2"/>
  <c r="C27" i="2"/>
  <c r="D27" i="2"/>
  <c r="E27" i="2"/>
  <c r="F27" i="2"/>
  <c r="G27" i="2"/>
  <c r="H27" i="2"/>
  <c r="B28" i="2"/>
  <c r="C28" i="2"/>
  <c r="D28" i="2"/>
  <c r="E28" i="2"/>
  <c r="F28" i="2"/>
  <c r="G28" i="2"/>
  <c r="H28" i="2"/>
  <c r="B29" i="2"/>
  <c r="C29" i="2"/>
  <c r="D29" i="2"/>
  <c r="E29" i="2"/>
  <c r="F29" i="2"/>
  <c r="G29" i="2"/>
  <c r="H29" i="2"/>
  <c r="B30" i="2"/>
  <c r="C30" i="2"/>
  <c r="D30" i="2"/>
  <c r="E30" i="2"/>
  <c r="F30" i="2"/>
  <c r="G30" i="2"/>
  <c r="H30" i="2"/>
  <c r="B31" i="2"/>
  <c r="C31" i="2"/>
  <c r="D31" i="2"/>
  <c r="E31" i="2"/>
  <c r="F31" i="2"/>
  <c r="G31" i="2"/>
  <c r="H31" i="2"/>
  <c r="E20" i="2"/>
  <c r="D20" i="2"/>
  <c r="BB26" i="3"/>
  <c r="BB27" i="3"/>
  <c r="BB28" i="3"/>
  <c r="BB29" i="3"/>
  <c r="BB30" i="3"/>
  <c r="BB31" i="3"/>
  <c r="BB32" i="3"/>
  <c r="BB33" i="3"/>
  <c r="BB34" i="3"/>
  <c r="BB35" i="3"/>
  <c r="BB36" i="3"/>
  <c r="C4" i="6" l="1"/>
  <c r="I4" i="6" s="1"/>
  <c r="D4" i="6"/>
  <c r="J4" i="6" s="1"/>
  <c r="E4" i="6"/>
  <c r="K4" i="6" s="1"/>
  <c r="F4" i="6"/>
  <c r="L4" i="6" s="1"/>
  <c r="C5" i="6"/>
  <c r="I5" i="6" s="1"/>
  <c r="D5" i="6"/>
  <c r="J5" i="6" s="1"/>
  <c r="E5" i="6"/>
  <c r="K5" i="6" s="1"/>
  <c r="F5" i="6"/>
  <c r="L5" i="6" s="1"/>
  <c r="C6" i="6"/>
  <c r="I6" i="6" s="1"/>
  <c r="D6" i="6"/>
  <c r="J6" i="6" s="1"/>
  <c r="E6" i="6"/>
  <c r="K6" i="6" s="1"/>
  <c r="F6" i="6"/>
  <c r="L6" i="6" s="1"/>
  <c r="C7" i="6"/>
  <c r="I7" i="6" s="1"/>
  <c r="D7" i="6"/>
  <c r="J7" i="6" s="1"/>
  <c r="E7" i="6"/>
  <c r="K7" i="6" s="1"/>
  <c r="F7" i="6"/>
  <c r="L7" i="6" s="1"/>
  <c r="C8" i="6"/>
  <c r="I8" i="6" s="1"/>
  <c r="D8" i="6"/>
  <c r="J8" i="6" s="1"/>
  <c r="E8" i="6"/>
  <c r="K8" i="6" s="1"/>
  <c r="F8" i="6"/>
  <c r="L8" i="6" s="1"/>
  <c r="C9" i="6"/>
  <c r="I9" i="6" s="1"/>
  <c r="D9" i="6"/>
  <c r="J9" i="6" s="1"/>
  <c r="E9" i="6"/>
  <c r="K9" i="6" s="1"/>
  <c r="F9" i="6"/>
  <c r="L9" i="6" s="1"/>
  <c r="C10" i="6"/>
  <c r="I10" i="6" s="1"/>
  <c r="D10" i="6"/>
  <c r="J10" i="6" s="1"/>
  <c r="E10" i="6"/>
  <c r="K10" i="6" s="1"/>
  <c r="F10" i="6"/>
  <c r="L10" i="6" s="1"/>
  <c r="C11" i="6"/>
  <c r="I11" i="6" s="1"/>
  <c r="D11" i="6"/>
  <c r="J11" i="6" s="1"/>
  <c r="E11" i="6"/>
  <c r="K11" i="6" s="1"/>
  <c r="F11" i="6"/>
  <c r="L11" i="6" s="1"/>
  <c r="C12" i="6"/>
  <c r="I12" i="6" s="1"/>
  <c r="D12" i="6"/>
  <c r="J12" i="6" s="1"/>
  <c r="E12" i="6"/>
  <c r="K12" i="6" s="1"/>
  <c r="F12" i="6"/>
  <c r="L12" i="6" s="1"/>
  <c r="C13" i="6"/>
  <c r="I13" i="6" s="1"/>
  <c r="D13" i="6"/>
  <c r="J13" i="6" s="1"/>
  <c r="E13" i="6"/>
  <c r="K13" i="6" s="1"/>
  <c r="F13" i="6"/>
  <c r="L13" i="6" s="1"/>
  <c r="C14" i="6"/>
  <c r="I14" i="6" s="1"/>
  <c r="D14" i="6"/>
  <c r="J14" i="6" s="1"/>
  <c r="E14" i="6"/>
  <c r="K14" i="6" s="1"/>
  <c r="F14" i="6"/>
  <c r="L14" i="6" s="1"/>
  <c r="C15" i="6"/>
  <c r="I15" i="6" s="1"/>
  <c r="D15" i="6"/>
  <c r="J15" i="6" s="1"/>
  <c r="E15" i="6"/>
  <c r="K15" i="6" s="1"/>
  <c r="F15" i="6"/>
  <c r="L15" i="6" s="1"/>
  <c r="B4" i="6"/>
  <c r="H4" i="6" s="1"/>
  <c r="B5" i="6"/>
  <c r="H5" i="6" s="1"/>
  <c r="B6" i="6"/>
  <c r="H6" i="6" s="1"/>
  <c r="B7" i="6"/>
  <c r="H7" i="6" s="1"/>
  <c r="B8" i="6"/>
  <c r="H8" i="6" s="1"/>
  <c r="B9" i="6"/>
  <c r="H9" i="6" s="1"/>
  <c r="B10" i="6"/>
  <c r="H10" i="6" s="1"/>
  <c r="B11" i="6"/>
  <c r="H11" i="6" s="1"/>
  <c r="B12" i="6"/>
  <c r="H12" i="6" s="1"/>
  <c r="B13" i="6"/>
  <c r="H13" i="6" s="1"/>
  <c r="B14" i="6"/>
  <c r="H14" i="6" s="1"/>
  <c r="B15" i="6"/>
  <c r="H15" i="6" s="1"/>
  <c r="F16" i="6" l="1"/>
  <c r="K16" i="6"/>
  <c r="J16" i="6"/>
  <c r="E16" i="6"/>
  <c r="H16" i="6"/>
  <c r="I16" i="6"/>
  <c r="D16" i="6"/>
  <c r="L16" i="6"/>
  <c r="B16" i="6"/>
  <c r="C16" i="6"/>
  <c r="B20" i="2"/>
  <c r="C20" i="2"/>
  <c r="C32" i="2" s="1"/>
  <c r="G20" i="2"/>
  <c r="G32" i="2" s="1"/>
  <c r="H20" i="2"/>
  <c r="H32" i="2" s="1"/>
  <c r="F20" i="2"/>
  <c r="F32" i="2" s="1"/>
  <c r="I24" i="2"/>
  <c r="I31" i="2"/>
  <c r="I30" i="2"/>
  <c r="I29" i="2"/>
  <c r="I27" i="2"/>
  <c r="I26" i="2"/>
  <c r="I25" i="2"/>
  <c r="I23" i="2"/>
  <c r="I22" i="2"/>
  <c r="I21" i="2"/>
  <c r="D32" i="2"/>
  <c r="N44" i="3"/>
  <c r="N45" i="3"/>
  <c r="N46" i="3"/>
  <c r="N47" i="3"/>
  <c r="N48" i="3"/>
  <c r="N49" i="3"/>
  <c r="N50" i="3"/>
  <c r="N51" i="3"/>
  <c r="N52" i="3"/>
  <c r="N53" i="3"/>
  <c r="N54" i="3"/>
  <c r="N43" i="3"/>
  <c r="H44" i="3"/>
  <c r="H45" i="3"/>
  <c r="H46" i="3"/>
  <c r="H47" i="3"/>
  <c r="H48" i="3"/>
  <c r="H49" i="3"/>
  <c r="H50" i="3"/>
  <c r="H51" i="3"/>
  <c r="H52" i="3"/>
  <c r="H53" i="3"/>
  <c r="H54" i="3"/>
  <c r="H43" i="3"/>
  <c r="C44" i="3"/>
  <c r="D44" i="3"/>
  <c r="E44" i="3"/>
  <c r="F44" i="3"/>
  <c r="G44" i="3"/>
  <c r="C45" i="3"/>
  <c r="D45" i="3"/>
  <c r="E45" i="3"/>
  <c r="F45" i="3"/>
  <c r="G45" i="3"/>
  <c r="C46" i="3"/>
  <c r="D46" i="3"/>
  <c r="E46" i="3"/>
  <c r="F46" i="3"/>
  <c r="G46" i="3"/>
  <c r="C47" i="3"/>
  <c r="D47" i="3"/>
  <c r="E47" i="3"/>
  <c r="F47" i="3"/>
  <c r="G47" i="3"/>
  <c r="C48" i="3"/>
  <c r="D48" i="3"/>
  <c r="E48" i="3"/>
  <c r="F48" i="3"/>
  <c r="G48" i="3"/>
  <c r="C49" i="3"/>
  <c r="D49" i="3"/>
  <c r="E49" i="3"/>
  <c r="F49" i="3"/>
  <c r="G49" i="3"/>
  <c r="C50" i="3"/>
  <c r="D50" i="3"/>
  <c r="E50" i="3"/>
  <c r="F50" i="3"/>
  <c r="G50" i="3"/>
  <c r="C51" i="3"/>
  <c r="D51" i="3"/>
  <c r="E51" i="3"/>
  <c r="F51" i="3"/>
  <c r="G51" i="3"/>
  <c r="C52" i="3"/>
  <c r="D52" i="3"/>
  <c r="E52" i="3"/>
  <c r="F52" i="3"/>
  <c r="G52" i="3"/>
  <c r="C53" i="3"/>
  <c r="D53" i="3"/>
  <c r="E53" i="3"/>
  <c r="F53" i="3"/>
  <c r="G53" i="3"/>
  <c r="C54" i="3"/>
  <c r="D54" i="3"/>
  <c r="E54" i="3"/>
  <c r="F54" i="3"/>
  <c r="G54" i="3"/>
  <c r="G43" i="3"/>
  <c r="E43" i="3"/>
  <c r="F43" i="3"/>
  <c r="D43" i="3"/>
  <c r="C43" i="3"/>
  <c r="CR26" i="3"/>
  <c r="CS26" i="3"/>
  <c r="CT26" i="3"/>
  <c r="CU26" i="3"/>
  <c r="CV26" i="3"/>
  <c r="CW26" i="3"/>
  <c r="CR27" i="3"/>
  <c r="CS27" i="3"/>
  <c r="CT27" i="3"/>
  <c r="CU27" i="3"/>
  <c r="CV27" i="3"/>
  <c r="CW27" i="3"/>
  <c r="CR28" i="3"/>
  <c r="CS28" i="3"/>
  <c r="CT28" i="3"/>
  <c r="CU28" i="3"/>
  <c r="CV28" i="3"/>
  <c r="CW28" i="3"/>
  <c r="CR29" i="3"/>
  <c r="CS29" i="3"/>
  <c r="CT29" i="3"/>
  <c r="CU29" i="3"/>
  <c r="CV29" i="3"/>
  <c r="CW29" i="3"/>
  <c r="CR30" i="3"/>
  <c r="CS30" i="3"/>
  <c r="CT30" i="3"/>
  <c r="CU30" i="3"/>
  <c r="CV30" i="3"/>
  <c r="CW30" i="3"/>
  <c r="CR31" i="3"/>
  <c r="CS31" i="3"/>
  <c r="CT31" i="3"/>
  <c r="CU31" i="3"/>
  <c r="CV31" i="3"/>
  <c r="CW31" i="3"/>
  <c r="CR32" i="3"/>
  <c r="CS32" i="3"/>
  <c r="CT32" i="3"/>
  <c r="CU32" i="3"/>
  <c r="CV32" i="3"/>
  <c r="CW32" i="3"/>
  <c r="CR33" i="3"/>
  <c r="CS33" i="3"/>
  <c r="CT33" i="3"/>
  <c r="CU33" i="3"/>
  <c r="CV33" i="3"/>
  <c r="CW33" i="3"/>
  <c r="CR34" i="3"/>
  <c r="CS34" i="3"/>
  <c r="CT34" i="3"/>
  <c r="CU34" i="3"/>
  <c r="CV34" i="3"/>
  <c r="CW34" i="3"/>
  <c r="CR35" i="3"/>
  <c r="CS35" i="3"/>
  <c r="CT35" i="3"/>
  <c r="CU35" i="3"/>
  <c r="CV35" i="3"/>
  <c r="CW35" i="3"/>
  <c r="CR36" i="3"/>
  <c r="CS36" i="3"/>
  <c r="CT36" i="3"/>
  <c r="CU36" i="3"/>
  <c r="CV36" i="3"/>
  <c r="CW36" i="3"/>
  <c r="CW25" i="3"/>
  <c r="CV25" i="3"/>
  <c r="CU25" i="3"/>
  <c r="CT25" i="3"/>
  <c r="CS25" i="3"/>
  <c r="CR25" i="3"/>
  <c r="CR9" i="3"/>
  <c r="CS9" i="3"/>
  <c r="CT9" i="3"/>
  <c r="CU9" i="3"/>
  <c r="CR10" i="3"/>
  <c r="CS10" i="3"/>
  <c r="CT10" i="3"/>
  <c r="CU10" i="3"/>
  <c r="CR11" i="3"/>
  <c r="CS11" i="3"/>
  <c r="CT11" i="3"/>
  <c r="CU11" i="3"/>
  <c r="CR12" i="3"/>
  <c r="CS12" i="3"/>
  <c r="CT12" i="3"/>
  <c r="CU12" i="3"/>
  <c r="CR13" i="3"/>
  <c r="CS13" i="3"/>
  <c r="CT13" i="3"/>
  <c r="CU13" i="3"/>
  <c r="CR14" i="3"/>
  <c r="CS14" i="3"/>
  <c r="CT14" i="3"/>
  <c r="CU14" i="3"/>
  <c r="CR15" i="3"/>
  <c r="CS15" i="3"/>
  <c r="CT15" i="3"/>
  <c r="CU15" i="3"/>
  <c r="CR16" i="3"/>
  <c r="CS16" i="3"/>
  <c r="CT16" i="3"/>
  <c r="CU16" i="3"/>
  <c r="CR17" i="3"/>
  <c r="CS17" i="3"/>
  <c r="CT17" i="3"/>
  <c r="CU17" i="3"/>
  <c r="CR18" i="3"/>
  <c r="CS18" i="3"/>
  <c r="CT18" i="3"/>
  <c r="CU18" i="3"/>
  <c r="CR19" i="3"/>
  <c r="CS19" i="3"/>
  <c r="CT19" i="3"/>
  <c r="CU19" i="3"/>
  <c r="CS8" i="3"/>
  <c r="CT8" i="3"/>
  <c r="CU8" i="3"/>
  <c r="CR8" i="3"/>
  <c r="CQ9" i="3"/>
  <c r="CQ10" i="3"/>
  <c r="CQ11" i="3"/>
  <c r="CQ12" i="3"/>
  <c r="CQ13" i="3"/>
  <c r="CQ14" i="3"/>
  <c r="CQ15" i="3"/>
  <c r="CQ16" i="3"/>
  <c r="CQ17" i="3"/>
  <c r="CQ18" i="3"/>
  <c r="CQ19" i="3"/>
  <c r="CQ8" i="3"/>
  <c r="I20" i="2" l="1"/>
  <c r="I28" i="2"/>
  <c r="E32" i="2"/>
  <c r="B32" i="2"/>
  <c r="I32" i="2" l="1"/>
  <c r="BI9" i="3" l="1"/>
  <c r="BJ9" i="3"/>
  <c r="BK9" i="3"/>
  <c r="BL9" i="3"/>
  <c r="BI10" i="3"/>
  <c r="BJ10" i="3"/>
  <c r="BK10" i="3"/>
  <c r="BL10" i="3"/>
  <c r="BI11" i="3"/>
  <c r="BJ11" i="3"/>
  <c r="BK11" i="3"/>
  <c r="BL11" i="3"/>
  <c r="BI12" i="3"/>
  <c r="BJ12" i="3"/>
  <c r="BK12" i="3"/>
  <c r="BL12" i="3"/>
  <c r="BI13" i="3"/>
  <c r="BJ13" i="3"/>
  <c r="BK13" i="3"/>
  <c r="BL13" i="3"/>
  <c r="BI14" i="3"/>
  <c r="BJ14" i="3"/>
  <c r="BK14" i="3"/>
  <c r="BL14" i="3"/>
  <c r="BI15" i="3"/>
  <c r="BJ15" i="3"/>
  <c r="BK15" i="3"/>
  <c r="BL15" i="3"/>
  <c r="BI16" i="3"/>
  <c r="BJ16" i="3"/>
  <c r="BK16" i="3"/>
  <c r="BL16" i="3"/>
  <c r="BI17" i="3"/>
  <c r="BJ17" i="3"/>
  <c r="BK17" i="3"/>
  <c r="BL17" i="3"/>
  <c r="BI18" i="3"/>
  <c r="BJ18" i="3"/>
  <c r="BK18" i="3"/>
  <c r="BL18" i="3"/>
  <c r="BI19" i="3"/>
  <c r="BJ19" i="3"/>
  <c r="BK19" i="3"/>
  <c r="BL19" i="3"/>
  <c r="S55" i="3"/>
  <c r="R55" i="3"/>
  <c r="Q55" i="3"/>
  <c r="P55" i="3"/>
  <c r="O55" i="3"/>
  <c r="N55" i="3"/>
  <c r="M55" i="3"/>
  <c r="L55" i="3"/>
  <c r="K55" i="3"/>
  <c r="J55" i="3"/>
  <c r="I55" i="3"/>
  <c r="B55" i="3"/>
  <c r="H55" i="3"/>
  <c r="G55" i="3"/>
  <c r="F55" i="3"/>
  <c r="E55" i="3"/>
  <c r="D55" i="3"/>
  <c r="C55" i="3"/>
  <c r="D20" i="3" l="1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AN20" i="3"/>
  <c r="AO20" i="3"/>
  <c r="AP20" i="3"/>
  <c r="AQ20" i="3"/>
  <c r="AR20" i="3"/>
  <c r="AS20" i="3"/>
  <c r="AT20" i="3"/>
  <c r="AU20" i="3"/>
  <c r="AV20" i="3"/>
  <c r="AW20" i="3"/>
  <c r="AX20" i="3"/>
  <c r="AY20" i="3"/>
  <c r="AZ20" i="3"/>
  <c r="BA20" i="3"/>
  <c r="BB20" i="3"/>
  <c r="BC20" i="3"/>
  <c r="BD20" i="3"/>
  <c r="BE20" i="3"/>
  <c r="BF20" i="3"/>
  <c r="BG20" i="3"/>
  <c r="BH20" i="3"/>
  <c r="BI20" i="3"/>
  <c r="BJ20" i="3"/>
  <c r="BK20" i="3"/>
  <c r="BL20" i="3"/>
  <c r="BM20" i="3"/>
  <c r="BN20" i="3"/>
  <c r="BO20" i="3"/>
  <c r="BP20" i="3"/>
  <c r="BQ20" i="3"/>
  <c r="BR20" i="3"/>
  <c r="BS20" i="3"/>
  <c r="BT20" i="3"/>
  <c r="BU20" i="3"/>
  <c r="BV20" i="3"/>
  <c r="BW20" i="3"/>
  <c r="BX20" i="3"/>
  <c r="BY20" i="3"/>
  <c r="BZ20" i="3"/>
  <c r="CA20" i="3"/>
  <c r="CB20" i="3"/>
  <c r="CC20" i="3"/>
  <c r="CD20" i="3"/>
  <c r="CE20" i="3"/>
  <c r="CF20" i="3"/>
  <c r="CG20" i="3"/>
  <c r="CH20" i="3"/>
  <c r="CI20" i="3"/>
  <c r="CJ20" i="3"/>
  <c r="CK20" i="3"/>
  <c r="CL20" i="3"/>
  <c r="CM20" i="3"/>
  <c r="CN20" i="3"/>
  <c r="CO20" i="3"/>
  <c r="CP20" i="3"/>
  <c r="CQ20" i="3"/>
  <c r="CR20" i="3"/>
  <c r="CS20" i="3"/>
  <c r="CT20" i="3"/>
  <c r="CU20" i="3"/>
  <c r="C20" i="3"/>
  <c r="B20" i="3"/>
  <c r="CG37" i="3"/>
  <c r="C37" i="3" l="1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AR37" i="3"/>
  <c r="AS37" i="3"/>
  <c r="AT37" i="3"/>
  <c r="H15" i="4" s="1"/>
  <c r="H16" i="4" s="1"/>
  <c r="AU37" i="3"/>
  <c r="I15" i="4" s="1"/>
  <c r="I16" i="4" s="1"/>
  <c r="AV37" i="3"/>
  <c r="J15" i="4" s="1"/>
  <c r="J16" i="4" s="1"/>
  <c r="AW37" i="3"/>
  <c r="K15" i="4" s="1"/>
  <c r="K16" i="4" s="1"/>
  <c r="AX37" i="3"/>
  <c r="L15" i="4" s="1"/>
  <c r="L16" i="4" s="1"/>
  <c r="AY37" i="3"/>
  <c r="M15" i="4" s="1"/>
  <c r="M16" i="4" s="1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BQ37" i="3"/>
  <c r="BR37" i="3"/>
  <c r="BS37" i="3"/>
  <c r="BT37" i="3"/>
  <c r="BU37" i="3"/>
  <c r="BV37" i="3"/>
  <c r="BW37" i="3"/>
  <c r="BX37" i="3"/>
  <c r="BY37" i="3"/>
  <c r="BZ37" i="3"/>
  <c r="CA37" i="3"/>
  <c r="CB37" i="3"/>
  <c r="CC37" i="3"/>
  <c r="CD37" i="3"/>
  <c r="CE37" i="3"/>
  <c r="CF37" i="3"/>
  <c r="CH37" i="3"/>
  <c r="CI37" i="3"/>
  <c r="CJ37" i="3"/>
  <c r="CK37" i="3"/>
  <c r="CL37" i="3"/>
  <c r="CM37" i="3"/>
  <c r="CN37" i="3"/>
  <c r="CO37" i="3"/>
  <c r="CP37" i="3"/>
  <c r="CQ37" i="3"/>
  <c r="CR37" i="3"/>
  <c r="CS37" i="3"/>
  <c r="CT37" i="3"/>
  <c r="CU37" i="3"/>
  <c r="CV37" i="3"/>
  <c r="CW37" i="3"/>
  <c r="B37" i="3"/>
</calcChain>
</file>

<file path=xl/sharedStrings.xml><?xml version="1.0" encoding="utf-8"?>
<sst xmlns="http://schemas.openxmlformats.org/spreadsheetml/2006/main" count="503" uniqueCount="110">
  <si>
    <t>4A, 4B, 4C, 6B, 6C - B2B Invoices</t>
  </si>
  <si>
    <t>Invoice Value</t>
  </si>
  <si>
    <t>Taxable Value</t>
  </si>
  <si>
    <t>IGST</t>
  </si>
  <si>
    <t>CGST</t>
  </si>
  <si>
    <t>SGST</t>
  </si>
  <si>
    <t>Cess</t>
  </si>
  <si>
    <t>5A, 5B - B2C (Large) Invoices</t>
  </si>
  <si>
    <t>9B - Credit / Debit Notes (Registered)</t>
  </si>
  <si>
    <t>9B - Credit / Debit Notes (Unregistered)</t>
  </si>
  <si>
    <t>6A - Exports Invoices</t>
  </si>
  <si>
    <t>7 - B2C (Others)</t>
  </si>
  <si>
    <t>8 - Nil rated, exempted and non GST outward supplies</t>
  </si>
  <si>
    <t>11A(1), 11A(2) - Tax Liability (Advances Received)</t>
  </si>
  <si>
    <t>11B(1), 11B(2) - Adjustment of Advances</t>
  </si>
  <si>
    <t>12 - HSN-wise summary of outward supplies</t>
  </si>
  <si>
    <t>13 - Documents Issued</t>
  </si>
  <si>
    <t>9A - Amended B2B Invoices</t>
  </si>
  <si>
    <t>9A - Amended B2C (Large) Invoices</t>
  </si>
  <si>
    <t>9C - Amended Credit/Debit Notes (Registered)</t>
  </si>
  <si>
    <t>9C - Amended Credit/Debit Notes (Unregistered)</t>
  </si>
  <si>
    <t>9A - Amended Exports Invoices</t>
  </si>
  <si>
    <t>10 - Amended B2C(Others)</t>
  </si>
  <si>
    <t>11A - Amended Tax Liability (Advance Received)</t>
  </si>
  <si>
    <t>11B - Amendment of Adjustment of Advances</t>
  </si>
  <si>
    <t>Difference</t>
  </si>
  <si>
    <t>Total</t>
  </si>
  <si>
    <t>Nil Amount</t>
  </si>
  <si>
    <t>Exempted Amount</t>
  </si>
  <si>
    <t>Non-GST Amount</t>
  </si>
  <si>
    <t>Documents Issued</t>
  </si>
  <si>
    <t>Documents Cancelled</t>
  </si>
  <si>
    <t>Net issued Documents</t>
  </si>
  <si>
    <t>Details of Outward supplies and inward supplies liable to reverse charge</t>
  </si>
  <si>
    <t>Outward taxable supplies (other than zero
rated, nil rated and exempted)</t>
  </si>
  <si>
    <t>Outward taxable supplies (zero rated)</t>
  </si>
  <si>
    <t>Other outward supplies (nil rated,
exempted)</t>
  </si>
  <si>
    <t>Inward supplies (liable to reverse charge)</t>
  </si>
  <si>
    <t>Non-GST outward supplies</t>
  </si>
  <si>
    <t>Details of inter-state supplies made</t>
  </si>
  <si>
    <t>A. ITC Available (whether in full or part)</t>
  </si>
  <si>
    <t>B. ITC Reversed</t>
  </si>
  <si>
    <t xml:space="preserve">Supplies made to Unregistered Persons </t>
  </si>
  <si>
    <t>Supplies made to Composition Taxable Persons</t>
  </si>
  <si>
    <t>Supplies made to UIN holders</t>
  </si>
  <si>
    <t>Eligible ITC</t>
  </si>
  <si>
    <t>Import of goods</t>
  </si>
  <si>
    <t>Import of services</t>
  </si>
  <si>
    <t>Inward supplies liable to reverse charge (other than 1 &amp; 2 above)</t>
  </si>
  <si>
    <t>Inward supplies from ISD</t>
  </si>
  <si>
    <t>All other ITC</t>
  </si>
  <si>
    <t>As per rules 42 &amp; 43 of CGST Rules</t>
  </si>
  <si>
    <t>Others</t>
  </si>
  <si>
    <t>C. Net ITC available (A-B)</t>
  </si>
  <si>
    <t>D. Ineligible ITC</t>
  </si>
  <si>
    <t>As per section 17(5)</t>
  </si>
  <si>
    <t>Values of exempt, nil-rated and non-GST inward supplies</t>
  </si>
  <si>
    <t>From a supplier under composition scheme, Exempt, Nil rated supply</t>
  </si>
  <si>
    <t>Inter- State supplies</t>
  </si>
  <si>
    <t>Intra- State supplies</t>
  </si>
  <si>
    <t>Non GST supply</t>
  </si>
  <si>
    <t>Interest and Late fee</t>
  </si>
  <si>
    <t>Interest</t>
  </si>
  <si>
    <t>Late fee</t>
  </si>
  <si>
    <t>Payment of tax</t>
  </si>
  <si>
    <t>Tax Paid through ITC</t>
  </si>
  <si>
    <t>GST Paid through Cash</t>
  </si>
  <si>
    <t>CESS</t>
  </si>
  <si>
    <t>GSTR-3B</t>
  </si>
  <si>
    <t>GSTR-1</t>
  </si>
  <si>
    <t xml:space="preserve">Tax Period </t>
  </si>
  <si>
    <t>3B Vs 1 Comparison</t>
  </si>
  <si>
    <t>Outward taxable supplies</t>
  </si>
  <si>
    <t>Outward taxable supplies(Zero Rated)</t>
  </si>
  <si>
    <t>Other Outward Supplies ( Nil rated / exempted)</t>
  </si>
  <si>
    <t xml:space="preserve"> Total(till date)</t>
  </si>
  <si>
    <t>FY :- 2021-22</t>
  </si>
  <si>
    <t xml:space="preserve"> </t>
  </si>
  <si>
    <t>As per Books</t>
  </si>
  <si>
    <t xml:space="preserve">            Sales &amp; Services From Operations</t>
  </si>
  <si>
    <t>Reason</t>
  </si>
  <si>
    <t>As per GSTR-1</t>
  </si>
  <si>
    <t>Transcation Nature</t>
  </si>
  <si>
    <t>Month</t>
  </si>
  <si>
    <t>HSN/SAC Code</t>
  </si>
  <si>
    <t>Item Category</t>
  </si>
  <si>
    <t>Main Post Code</t>
  </si>
  <si>
    <t>Main Post Name</t>
  </si>
  <si>
    <t>Issued Qty</t>
  </si>
  <si>
    <t>Assessable Value (GST)</t>
  </si>
  <si>
    <t>SGST Amount</t>
  </si>
  <si>
    <t>CGST Amount</t>
  </si>
  <si>
    <t>IGST Amount</t>
  </si>
  <si>
    <t>Cess (GST)</t>
  </si>
  <si>
    <t>Bill Amount</t>
  </si>
  <si>
    <t>TCS Amount</t>
  </si>
  <si>
    <t xml:space="preserve">Sales vs GSTR-1 </t>
  </si>
  <si>
    <t>Financial Year 2021-2022</t>
  </si>
  <si>
    <t>In Crore</t>
  </si>
  <si>
    <t>9B-Credit/Debit Notes (Registered)</t>
  </si>
  <si>
    <t>Credit / Debit Notes (Unregistered)</t>
  </si>
  <si>
    <t>Nil rated, exempted and non GST outward supplies</t>
  </si>
  <si>
    <t>5A,5B-B2C  (Large ) Invoices</t>
  </si>
  <si>
    <t>Eligible ITC reported in GSTR-3B</t>
  </si>
  <si>
    <t>ITC reflected in GSTR-2A ( For Input Tax Credit)</t>
  </si>
  <si>
    <t>Difference arise after reported in GSTR-3B</t>
  </si>
  <si>
    <t>Name of The Company ( GSTN--XXXXXXXXXXXXXXX)</t>
  </si>
  <si>
    <t xml:space="preserve"> Period from 01-APR-21 to 31-MAR-22</t>
  </si>
  <si>
    <t>As per GSTR-1 ( HSN-wise summary of outward supplies )</t>
  </si>
  <si>
    <t xml:space="preserve">            Meis On Export 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</si>
</sst>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??_);_(@_)"/>
    <numFmt numFmtId="166" formatCode="_ * #,##0_ ;_ * \-#,##0_ ;_ * &quot;-&quot;??_ ;_ @_ "/>
    <numFmt numFmtId="167" formatCode="##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4">
    <xf numFmtId="0" fontId="0" fillId="0" borderId="0" xfId="0"/>
    <xf numFmtId="0" fontId="2" fillId="0" borderId="0" xfId="0" applyFont="1"/>
    <xf numFmtId="0" fontId="0" fillId="13" borderId="7" xfId="0" applyFill="1" applyBorder="1"/>
    <xf numFmtId="0" fontId="0" fillId="13" borderId="8" xfId="0" applyFill="1" applyBorder="1"/>
    <xf numFmtId="43" fontId="0" fillId="13" borderId="12" xfId="1" applyFont="1" applyFill="1" applyBorder="1"/>
    <xf numFmtId="0" fontId="2" fillId="0" borderId="0" xfId="0" applyFont="1" applyAlignment="1">
      <alignment horizontal="center"/>
    </xf>
    <xf numFmtId="17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18" borderId="3" xfId="0" applyFont="1" applyFill="1" applyBorder="1" applyAlignment="1">
      <alignment horizontal="center"/>
    </xf>
    <xf numFmtId="0" fontId="2" fillId="18" borderId="1" xfId="0" applyFont="1" applyFill="1" applyBorder="1" applyAlignment="1">
      <alignment horizontal="center"/>
    </xf>
    <xf numFmtId="0" fontId="2" fillId="18" borderId="8" xfId="0" applyFont="1" applyFill="1" applyBorder="1" applyAlignment="1">
      <alignment horizontal="center"/>
    </xf>
    <xf numFmtId="0" fontId="2" fillId="12" borderId="7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2" fillId="12" borderId="8" xfId="0" applyFont="1" applyFill="1" applyBorder="1" applyAlignment="1">
      <alignment horizontal="center"/>
    </xf>
    <xf numFmtId="0" fontId="2" fillId="14" borderId="7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0" fontId="2" fillId="14" borderId="8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9" borderId="7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9" borderId="8" xfId="0" applyFont="1" applyFill="1" applyBorder="1" applyAlignment="1">
      <alignment horizontal="center"/>
    </xf>
    <xf numFmtId="0" fontId="2" fillId="22" borderId="7" xfId="0" applyFont="1" applyFill="1" applyBorder="1" applyAlignment="1">
      <alignment horizontal="center"/>
    </xf>
    <xf numFmtId="0" fontId="2" fillId="22" borderId="1" xfId="0" applyFont="1" applyFill="1" applyBorder="1" applyAlignment="1">
      <alignment horizontal="center"/>
    </xf>
    <xf numFmtId="0" fontId="2" fillId="21" borderId="7" xfId="0" applyFont="1" applyFill="1" applyBorder="1" applyAlignment="1">
      <alignment horizontal="center"/>
    </xf>
    <xf numFmtId="0" fontId="2" fillId="21" borderId="1" xfId="0" applyFont="1" applyFill="1" applyBorder="1" applyAlignment="1">
      <alignment horizontal="center"/>
    </xf>
    <xf numFmtId="0" fontId="2" fillId="21" borderId="8" xfId="0" applyFont="1" applyFill="1" applyBorder="1" applyAlignment="1">
      <alignment horizontal="center"/>
    </xf>
    <xf numFmtId="0" fontId="2" fillId="11" borderId="7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11" borderId="8" xfId="0" applyFont="1" applyFill="1" applyBorder="1" applyAlignment="1">
      <alignment horizontal="center"/>
    </xf>
    <xf numFmtId="0" fontId="2" fillId="13" borderId="7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0" fontId="2" fillId="13" borderId="8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19" borderId="7" xfId="0" applyFont="1" applyFill="1" applyBorder="1" applyAlignment="1">
      <alignment horizontal="center"/>
    </xf>
    <xf numFmtId="0" fontId="2" fillId="19" borderId="1" xfId="0" applyFont="1" applyFill="1" applyBorder="1" applyAlignment="1">
      <alignment horizontal="center"/>
    </xf>
    <xf numFmtId="0" fontId="2" fillId="19" borderId="8" xfId="0" applyFont="1" applyFill="1" applyBorder="1" applyAlignment="1">
      <alignment horizontal="center"/>
    </xf>
    <xf numFmtId="0" fontId="2" fillId="25" borderId="7" xfId="0" applyFont="1" applyFill="1" applyBorder="1" applyAlignment="1">
      <alignment horizontal="center"/>
    </xf>
    <xf numFmtId="0" fontId="2" fillId="25" borderId="1" xfId="0" applyFont="1" applyFill="1" applyBorder="1" applyAlignment="1">
      <alignment horizontal="center"/>
    </xf>
    <xf numFmtId="0" fontId="2" fillId="25" borderId="8" xfId="0" applyFont="1" applyFill="1" applyBorder="1" applyAlignment="1">
      <alignment horizontal="center"/>
    </xf>
    <xf numFmtId="0" fontId="2" fillId="17" borderId="7" xfId="0" applyFont="1" applyFill="1" applyBorder="1" applyAlignment="1">
      <alignment horizontal="center"/>
    </xf>
    <xf numFmtId="0" fontId="2" fillId="17" borderId="1" xfId="0" applyFont="1" applyFill="1" applyBorder="1" applyAlignment="1">
      <alignment horizontal="center"/>
    </xf>
    <xf numFmtId="0" fontId="2" fillId="17" borderId="8" xfId="0" applyFont="1" applyFill="1" applyBorder="1" applyAlignment="1">
      <alignment horizontal="center"/>
    </xf>
    <xf numFmtId="0" fontId="2" fillId="24" borderId="7" xfId="0" applyFont="1" applyFill="1" applyBorder="1" applyAlignment="1">
      <alignment horizontal="center"/>
    </xf>
    <xf numFmtId="0" fontId="2" fillId="24" borderId="1" xfId="0" applyFont="1" applyFill="1" applyBorder="1" applyAlignment="1">
      <alignment horizontal="center"/>
    </xf>
    <xf numFmtId="0" fontId="2" fillId="24" borderId="8" xfId="0" applyFont="1" applyFill="1" applyBorder="1" applyAlignment="1">
      <alignment horizontal="center"/>
    </xf>
    <xf numFmtId="0" fontId="2" fillId="18" borderId="7" xfId="0" applyFont="1" applyFill="1" applyBorder="1" applyAlignment="1">
      <alignment horizontal="center"/>
    </xf>
    <xf numFmtId="0" fontId="2" fillId="10" borderId="7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" fillId="10" borderId="8" xfId="0" applyFont="1" applyFill="1" applyBorder="1" applyAlignment="1">
      <alignment horizontal="center"/>
    </xf>
    <xf numFmtId="0" fontId="3" fillId="0" borderId="0" xfId="0" applyFont="1" applyAlignment="1">
      <alignment vertical="center" wrapText="1"/>
    </xf>
    <xf numFmtId="0" fontId="2" fillId="18" borderId="24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23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24" xfId="0" applyFont="1" applyFill="1" applyBorder="1" applyAlignment="1">
      <alignment horizontal="center"/>
    </xf>
    <xf numFmtId="0" fontId="2" fillId="23" borderId="7" xfId="0" applyFont="1" applyFill="1" applyBorder="1" applyAlignment="1">
      <alignment horizontal="center"/>
    </xf>
    <xf numFmtId="0" fontId="2" fillId="23" borderId="8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17" fontId="2" fillId="2" borderId="24" xfId="0" applyNumberFormat="1" applyFont="1" applyFill="1" applyBorder="1" applyAlignment="1">
      <alignment horizontal="left"/>
    </xf>
    <xf numFmtId="0" fontId="2" fillId="2" borderId="24" xfId="0" applyFont="1" applyFill="1" applyBorder="1" applyAlignment="1">
      <alignment horizontal="left"/>
    </xf>
    <xf numFmtId="0" fontId="2" fillId="6" borderId="24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26" borderId="7" xfId="0" applyFont="1" applyFill="1" applyBorder="1" applyAlignment="1">
      <alignment horizontal="center"/>
    </xf>
    <xf numFmtId="0" fontId="2" fillId="26" borderId="8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26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16" borderId="1" xfId="0" applyFont="1" applyFill="1" applyBorder="1" applyAlignment="1">
      <alignment horizontal="center"/>
    </xf>
    <xf numFmtId="0" fontId="2" fillId="27" borderId="1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27" borderId="7" xfId="0" applyFont="1" applyFill="1" applyBorder="1" applyAlignment="1">
      <alignment horizontal="center"/>
    </xf>
    <xf numFmtId="0" fontId="2" fillId="27" borderId="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16" borderId="7" xfId="0" applyFill="1" applyBorder="1"/>
    <xf numFmtId="0" fontId="0" fillId="16" borderId="8" xfId="0" applyFill="1" applyBorder="1"/>
    <xf numFmtId="0" fontId="2" fillId="16" borderId="7" xfId="0" applyFont="1" applyFill="1" applyBorder="1" applyAlignment="1">
      <alignment horizontal="center"/>
    </xf>
    <xf numFmtId="0" fontId="2" fillId="16" borderId="8" xfId="0" applyFont="1" applyFill="1" applyBorder="1" applyAlignment="1">
      <alignment horizontal="center"/>
    </xf>
    <xf numFmtId="17" fontId="0" fillId="15" borderId="36" xfId="0" applyNumberFormat="1" applyFill="1" applyBorder="1" applyAlignment="1">
      <alignment horizontal="left"/>
    </xf>
    <xf numFmtId="165" fontId="0" fillId="10" borderId="0" xfId="1" applyNumberFormat="1" applyFont="1" applyFill="1" applyBorder="1"/>
    <xf numFmtId="165" fontId="0" fillId="10" borderId="28" xfId="1" applyNumberFormat="1" applyFont="1" applyFill="1" applyBorder="1"/>
    <xf numFmtId="165" fontId="0" fillId="10" borderId="31" xfId="1" applyNumberFormat="1" applyFont="1" applyFill="1" applyBorder="1"/>
    <xf numFmtId="165" fontId="0" fillId="10" borderId="32" xfId="1" applyNumberFormat="1" applyFont="1" applyFill="1" applyBorder="1"/>
    <xf numFmtId="165" fontId="0" fillId="10" borderId="16" xfId="1" applyNumberFormat="1" applyFont="1" applyFill="1" applyBorder="1"/>
    <xf numFmtId="165" fontId="0" fillId="0" borderId="0" xfId="0" applyNumberFormat="1"/>
    <xf numFmtId="165" fontId="2" fillId="10" borderId="0" xfId="1" applyNumberFormat="1" applyFont="1" applyFill="1" applyBorder="1"/>
    <xf numFmtId="165" fontId="2" fillId="10" borderId="16" xfId="1" applyNumberFormat="1" applyFont="1" applyFill="1" applyBorder="1"/>
    <xf numFmtId="0" fontId="2" fillId="24" borderId="2" xfId="0" applyFont="1" applyFill="1" applyBorder="1" applyAlignment="1">
      <alignment horizontal="left"/>
    </xf>
    <xf numFmtId="165" fontId="2" fillId="10" borderId="12" xfId="1" applyNumberFormat="1" applyFont="1" applyFill="1" applyBorder="1"/>
    <xf numFmtId="165" fontId="2" fillId="10" borderId="38" xfId="1" applyNumberFormat="1" applyFont="1" applyFill="1" applyBorder="1"/>
    <xf numFmtId="165" fontId="2" fillId="10" borderId="39" xfId="1" applyNumberFormat="1" applyFont="1" applyFill="1" applyBorder="1"/>
    <xf numFmtId="0" fontId="2" fillId="10" borderId="25" xfId="0" applyFont="1" applyFill="1" applyBorder="1" applyAlignment="1">
      <alignment horizontal="center"/>
    </xf>
    <xf numFmtId="0" fontId="2" fillId="10" borderId="26" xfId="0" applyFont="1" applyFill="1" applyBorder="1" applyAlignment="1">
      <alignment horizontal="center"/>
    </xf>
    <xf numFmtId="0" fontId="2" fillId="10" borderId="27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left"/>
    </xf>
    <xf numFmtId="0" fontId="0" fillId="0" borderId="0" xfId="0" applyFill="1"/>
    <xf numFmtId="17" fontId="2" fillId="15" borderId="36" xfId="0" applyNumberFormat="1" applyFont="1" applyFill="1" applyBorder="1" applyAlignment="1">
      <alignment horizontal="left"/>
    </xf>
    <xf numFmtId="0" fontId="4" fillId="0" borderId="0" xfId="0" applyFont="1" applyFill="1" applyBorder="1" applyAlignment="1"/>
    <xf numFmtId="0" fontId="0" fillId="0" borderId="0" xfId="0" applyFill="1" applyBorder="1"/>
    <xf numFmtId="17" fontId="2" fillId="2" borderId="23" xfId="0" applyNumberFormat="1" applyFont="1" applyFill="1" applyBorder="1" applyAlignment="1">
      <alignment horizontal="left"/>
    </xf>
    <xf numFmtId="43" fontId="0" fillId="13" borderId="42" xfId="1" applyFont="1" applyFill="1" applyBorder="1"/>
    <xf numFmtId="166" fontId="0" fillId="27" borderId="7" xfId="1" applyNumberFormat="1" applyFont="1" applyFill="1" applyBorder="1"/>
    <xf numFmtId="166" fontId="0" fillId="27" borderId="1" xfId="1" applyNumberFormat="1" applyFont="1" applyFill="1" applyBorder="1"/>
    <xf numFmtId="166" fontId="0" fillId="27" borderId="8" xfId="1" applyNumberFormat="1" applyFont="1" applyFill="1" applyBorder="1"/>
    <xf numFmtId="166" fontId="0" fillId="27" borderId="9" xfId="1" applyNumberFormat="1" applyFont="1" applyFill="1" applyBorder="1"/>
    <xf numFmtId="166" fontId="0" fillId="27" borderId="10" xfId="1" applyNumberFormat="1" applyFont="1" applyFill="1" applyBorder="1"/>
    <xf numFmtId="166" fontId="0" fillId="27" borderId="11" xfId="1" applyNumberFormat="1" applyFont="1" applyFill="1" applyBorder="1"/>
    <xf numFmtId="166" fontId="0" fillId="13" borderId="42" xfId="1" applyNumberFormat="1" applyFont="1" applyFill="1" applyBorder="1"/>
    <xf numFmtId="166" fontId="0" fillId="2" borderId="7" xfId="1" applyNumberFormat="1" applyFont="1" applyFill="1" applyBorder="1"/>
    <xf numFmtId="166" fontId="0" fillId="2" borderId="1" xfId="1" applyNumberFormat="1" applyFont="1" applyFill="1" applyBorder="1"/>
    <xf numFmtId="166" fontId="0" fillId="2" borderId="9" xfId="1" applyNumberFormat="1" applyFont="1" applyFill="1" applyBorder="1"/>
    <xf numFmtId="166" fontId="0" fillId="11" borderId="7" xfId="1" applyNumberFormat="1" applyFont="1" applyFill="1" applyBorder="1"/>
    <xf numFmtId="166" fontId="0" fillId="11" borderId="1" xfId="1" applyNumberFormat="1" applyFont="1" applyFill="1" applyBorder="1"/>
    <xf numFmtId="166" fontId="0" fillId="11" borderId="8" xfId="1" applyNumberFormat="1" applyFont="1" applyFill="1" applyBorder="1"/>
    <xf numFmtId="166" fontId="0" fillId="6" borderId="3" xfId="1" applyNumberFormat="1" applyFont="1" applyFill="1" applyBorder="1"/>
    <xf numFmtId="166" fontId="0" fillId="6" borderId="1" xfId="1" applyNumberFormat="1" applyFont="1" applyFill="1" applyBorder="1"/>
    <xf numFmtId="166" fontId="0" fillId="6" borderId="8" xfId="1" applyNumberFormat="1" applyFont="1" applyFill="1" applyBorder="1"/>
    <xf numFmtId="166" fontId="0" fillId="10" borderId="7" xfId="1" applyNumberFormat="1" applyFont="1" applyFill="1" applyBorder="1"/>
    <xf numFmtId="166" fontId="0" fillId="10" borderId="1" xfId="1" applyNumberFormat="1" applyFont="1" applyFill="1" applyBorder="1"/>
    <xf numFmtId="166" fontId="0" fillId="10" borderId="8" xfId="1" applyNumberFormat="1" applyFont="1" applyFill="1" applyBorder="1"/>
    <xf numFmtId="166" fontId="0" fillId="24" borderId="7" xfId="1" applyNumberFormat="1" applyFont="1" applyFill="1" applyBorder="1"/>
    <xf numFmtId="166" fontId="0" fillId="24" borderId="1" xfId="1" applyNumberFormat="1" applyFont="1" applyFill="1" applyBorder="1"/>
    <xf numFmtId="166" fontId="0" fillId="24" borderId="8" xfId="1" applyNumberFormat="1" applyFont="1" applyFill="1" applyBorder="1"/>
    <xf numFmtId="166" fontId="0" fillId="6" borderId="7" xfId="1" applyNumberFormat="1" applyFont="1" applyFill="1" applyBorder="1"/>
    <xf numFmtId="166" fontId="0" fillId="6" borderId="24" xfId="1" applyNumberFormat="1" applyFont="1" applyFill="1" applyBorder="1"/>
    <xf numFmtId="166" fontId="0" fillId="9" borderId="7" xfId="1" applyNumberFormat="1" applyFont="1" applyFill="1" applyBorder="1"/>
    <xf numFmtId="166" fontId="0" fillId="9" borderId="8" xfId="1" applyNumberFormat="1" applyFont="1" applyFill="1" applyBorder="1"/>
    <xf numFmtId="166" fontId="0" fillId="7" borderId="7" xfId="1" applyNumberFormat="1" applyFont="1" applyFill="1" applyBorder="1"/>
    <xf numFmtId="166" fontId="0" fillId="7" borderId="8" xfId="1" applyNumberFormat="1" applyFont="1" applyFill="1" applyBorder="1"/>
    <xf numFmtId="166" fontId="0" fillId="26" borderId="7" xfId="1" applyNumberFormat="1" applyFont="1" applyFill="1" applyBorder="1"/>
    <xf numFmtId="166" fontId="0" fillId="26" borderId="8" xfId="1" applyNumberFormat="1" applyFont="1" applyFill="1" applyBorder="1"/>
    <xf numFmtId="166" fontId="0" fillId="26" borderId="1" xfId="1" applyNumberFormat="1" applyFont="1" applyFill="1" applyBorder="1"/>
    <xf numFmtId="166" fontId="0" fillId="2" borderId="8" xfId="1" applyNumberFormat="1" applyFont="1" applyFill="1" applyBorder="1"/>
    <xf numFmtId="166" fontId="0" fillId="23" borderId="7" xfId="1" applyNumberFormat="1" applyFont="1" applyFill="1" applyBorder="1"/>
    <xf numFmtId="166" fontId="0" fillId="23" borderId="1" xfId="1" applyNumberFormat="1" applyFont="1" applyFill="1" applyBorder="1"/>
    <xf numFmtId="166" fontId="0" fillId="23" borderId="8" xfId="1" applyNumberFormat="1" applyFont="1" applyFill="1" applyBorder="1"/>
    <xf numFmtId="166" fontId="0" fillId="5" borderId="7" xfId="1" applyNumberFormat="1" applyFont="1" applyFill="1" applyBorder="1"/>
    <xf numFmtId="166" fontId="0" fillId="5" borderId="1" xfId="1" applyNumberFormat="1" applyFont="1" applyFill="1" applyBorder="1"/>
    <xf numFmtId="166" fontId="0" fillId="5" borderId="8" xfId="1" applyNumberFormat="1" applyFont="1" applyFill="1" applyBorder="1"/>
    <xf numFmtId="166" fontId="0" fillId="3" borderId="7" xfId="1" applyNumberFormat="1" applyFont="1" applyFill="1" applyBorder="1"/>
    <xf numFmtId="166" fontId="0" fillId="3" borderId="1" xfId="1" applyNumberFormat="1" applyFont="1" applyFill="1" applyBorder="1"/>
    <xf numFmtId="166" fontId="0" fillId="3" borderId="24" xfId="1" applyNumberFormat="1" applyFont="1" applyFill="1" applyBorder="1"/>
    <xf numFmtId="166" fontId="0" fillId="3" borderId="3" xfId="1" applyNumberFormat="1" applyFont="1" applyFill="1" applyBorder="1"/>
    <xf numFmtId="166" fontId="0" fillId="3" borderId="8" xfId="1" applyNumberFormat="1" applyFont="1" applyFill="1" applyBorder="1"/>
    <xf numFmtId="166" fontId="0" fillId="18" borderId="7" xfId="1" applyNumberFormat="1" applyFont="1" applyFill="1" applyBorder="1"/>
    <xf numFmtId="166" fontId="0" fillId="18" borderId="1" xfId="1" applyNumberFormat="1" applyFont="1" applyFill="1" applyBorder="1"/>
    <xf numFmtId="166" fontId="0" fillId="18" borderId="8" xfId="1" applyNumberFormat="1" applyFont="1" applyFill="1" applyBorder="1"/>
    <xf numFmtId="166" fontId="0" fillId="13" borderId="7" xfId="1" applyNumberFormat="1" applyFont="1" applyFill="1" applyBorder="1"/>
    <xf numFmtId="166" fontId="0" fillId="13" borderId="8" xfId="1" applyNumberFormat="1" applyFont="1" applyFill="1" applyBorder="1"/>
    <xf numFmtId="166" fontId="0" fillId="16" borderId="7" xfId="1" applyNumberFormat="1" applyFont="1" applyFill="1" applyBorder="1"/>
    <xf numFmtId="166" fontId="0" fillId="16" borderId="8" xfId="1" applyNumberFormat="1" applyFont="1" applyFill="1" applyBorder="1"/>
    <xf numFmtId="166" fontId="0" fillId="21" borderId="7" xfId="1" applyNumberFormat="1" applyFont="1" applyFill="1" applyBorder="1"/>
    <xf numFmtId="166" fontId="0" fillId="21" borderId="1" xfId="1" applyNumberFormat="1" applyFont="1" applyFill="1" applyBorder="1"/>
    <xf numFmtId="166" fontId="0" fillId="21" borderId="8" xfId="1" applyNumberFormat="1" applyFont="1" applyFill="1" applyBorder="1"/>
    <xf numFmtId="166" fontId="0" fillId="16" borderId="1" xfId="1" applyNumberFormat="1" applyFont="1" applyFill="1" applyBorder="1"/>
    <xf numFmtId="166" fontId="0" fillId="7" borderId="1" xfId="1" applyNumberFormat="1" applyFont="1" applyFill="1" applyBorder="1"/>
    <xf numFmtId="166" fontId="0" fillId="7" borderId="24" xfId="1" applyNumberFormat="1" applyFont="1" applyFill="1" applyBorder="1"/>
    <xf numFmtId="166" fontId="0" fillId="11" borderId="13" xfId="1" applyNumberFormat="1" applyFont="1" applyFill="1" applyBorder="1"/>
    <xf numFmtId="166" fontId="0" fillId="11" borderId="14" xfId="1" applyNumberFormat="1" applyFont="1" applyFill="1" applyBorder="1"/>
    <xf numFmtId="166" fontId="0" fillId="11" borderId="15" xfId="1" applyNumberFormat="1" applyFont="1" applyFill="1" applyBorder="1"/>
    <xf numFmtId="166" fontId="0" fillId="6" borderId="18" xfId="1" applyNumberFormat="1" applyFont="1" applyFill="1" applyBorder="1"/>
    <xf numFmtId="166" fontId="0" fillId="6" borderId="14" xfId="1" applyNumberFormat="1" applyFont="1" applyFill="1" applyBorder="1"/>
    <xf numFmtId="166" fontId="0" fillId="6" borderId="15" xfId="1" applyNumberFormat="1" applyFont="1" applyFill="1" applyBorder="1"/>
    <xf numFmtId="166" fontId="0" fillId="10" borderId="13" xfId="1" applyNumberFormat="1" applyFont="1" applyFill="1" applyBorder="1"/>
    <xf numFmtId="166" fontId="0" fillId="10" borderId="14" xfId="1" applyNumberFormat="1" applyFont="1" applyFill="1" applyBorder="1"/>
    <xf numFmtId="166" fontId="0" fillId="10" borderId="15" xfId="1" applyNumberFormat="1" applyFont="1" applyFill="1" applyBorder="1"/>
    <xf numFmtId="166" fontId="0" fillId="24" borderId="13" xfId="1" applyNumberFormat="1" applyFont="1" applyFill="1" applyBorder="1"/>
    <xf numFmtId="166" fontId="0" fillId="24" borderId="14" xfId="1" applyNumberFormat="1" applyFont="1" applyFill="1" applyBorder="1"/>
    <xf numFmtId="166" fontId="0" fillId="24" borderId="15" xfId="1" applyNumberFormat="1" applyFont="1" applyFill="1" applyBorder="1"/>
    <xf numFmtId="166" fontId="0" fillId="6" borderId="13" xfId="1" applyNumberFormat="1" applyFont="1" applyFill="1" applyBorder="1"/>
    <xf numFmtId="166" fontId="0" fillId="6" borderId="34" xfId="1" applyNumberFormat="1" applyFont="1" applyFill="1" applyBorder="1"/>
    <xf numFmtId="166" fontId="0" fillId="9" borderId="13" xfId="1" applyNumberFormat="1" applyFont="1" applyFill="1" applyBorder="1"/>
    <xf numFmtId="166" fontId="0" fillId="9" borderId="15" xfId="1" applyNumberFormat="1" applyFont="1" applyFill="1" applyBorder="1"/>
    <xf numFmtId="166" fontId="0" fillId="7" borderId="13" xfId="1" applyNumberFormat="1" applyFont="1" applyFill="1" applyBorder="1"/>
    <xf numFmtId="166" fontId="0" fillId="7" borderId="15" xfId="1" applyNumberFormat="1" applyFont="1" applyFill="1" applyBorder="1"/>
    <xf numFmtId="166" fontId="0" fillId="26" borderId="13" xfId="1" applyNumberFormat="1" applyFont="1" applyFill="1" applyBorder="1"/>
    <xf numFmtId="166" fontId="0" fillId="26" borderId="15" xfId="1" applyNumberFormat="1" applyFont="1" applyFill="1" applyBorder="1"/>
    <xf numFmtId="166" fontId="0" fillId="26" borderId="14" xfId="1" applyNumberFormat="1" applyFont="1" applyFill="1" applyBorder="1"/>
    <xf numFmtId="166" fontId="0" fillId="2" borderId="13" xfId="1" applyNumberFormat="1" applyFont="1" applyFill="1" applyBorder="1"/>
    <xf numFmtId="166" fontId="0" fillId="2" borderId="14" xfId="1" applyNumberFormat="1" applyFont="1" applyFill="1" applyBorder="1"/>
    <xf numFmtId="166" fontId="0" fillId="2" borderId="15" xfId="1" applyNumberFormat="1" applyFont="1" applyFill="1" applyBorder="1"/>
    <xf numFmtId="166" fontId="0" fillId="23" borderId="13" xfId="1" applyNumberFormat="1" applyFont="1" applyFill="1" applyBorder="1"/>
    <xf numFmtId="166" fontId="0" fillId="23" borderId="14" xfId="1" applyNumberFormat="1" applyFont="1" applyFill="1" applyBorder="1"/>
    <xf numFmtId="166" fontId="0" fillId="23" borderId="15" xfId="1" applyNumberFormat="1" applyFont="1" applyFill="1" applyBorder="1"/>
    <xf numFmtId="166" fontId="0" fillId="5" borderId="13" xfId="1" applyNumberFormat="1" applyFont="1" applyFill="1" applyBorder="1"/>
    <xf numFmtId="166" fontId="0" fillId="5" borderId="14" xfId="1" applyNumberFormat="1" applyFont="1" applyFill="1" applyBorder="1"/>
    <xf numFmtId="166" fontId="0" fillId="5" borderId="15" xfId="1" applyNumberFormat="1" applyFont="1" applyFill="1" applyBorder="1"/>
    <xf numFmtId="166" fontId="0" fillId="3" borderId="13" xfId="1" applyNumberFormat="1" applyFont="1" applyFill="1" applyBorder="1"/>
    <xf numFmtId="166" fontId="0" fillId="3" borderId="14" xfId="1" applyNumberFormat="1" applyFont="1" applyFill="1" applyBorder="1"/>
    <xf numFmtId="166" fontId="0" fillId="3" borderId="34" xfId="1" applyNumberFormat="1" applyFont="1" applyFill="1" applyBorder="1"/>
    <xf numFmtId="166" fontId="0" fillId="3" borderId="18" xfId="1" applyNumberFormat="1" applyFont="1" applyFill="1" applyBorder="1"/>
    <xf numFmtId="166" fontId="0" fillId="3" borderId="15" xfId="1" applyNumberFormat="1" applyFont="1" applyFill="1" applyBorder="1"/>
    <xf numFmtId="166" fontId="0" fillId="18" borderId="13" xfId="1" applyNumberFormat="1" applyFont="1" applyFill="1" applyBorder="1"/>
    <xf numFmtId="166" fontId="0" fillId="18" borderId="14" xfId="1" applyNumberFormat="1" applyFont="1" applyFill="1" applyBorder="1"/>
    <xf numFmtId="166" fontId="0" fillId="18" borderId="15" xfId="1" applyNumberFormat="1" applyFont="1" applyFill="1" applyBorder="1"/>
    <xf numFmtId="166" fontId="0" fillId="13" borderId="13" xfId="1" applyNumberFormat="1" applyFont="1" applyFill="1" applyBorder="1"/>
    <xf numFmtId="166" fontId="0" fillId="13" borderId="15" xfId="1" applyNumberFormat="1" applyFont="1" applyFill="1" applyBorder="1"/>
    <xf numFmtId="166" fontId="0" fillId="16" borderId="13" xfId="1" applyNumberFormat="1" applyFont="1" applyFill="1" applyBorder="1"/>
    <xf numFmtId="166" fontId="0" fillId="16" borderId="15" xfId="1" applyNumberFormat="1" applyFont="1" applyFill="1" applyBorder="1"/>
    <xf numFmtId="166" fontId="0" fillId="21" borderId="13" xfId="1" applyNumberFormat="1" applyFont="1" applyFill="1" applyBorder="1"/>
    <xf numFmtId="166" fontId="0" fillId="21" borderId="14" xfId="1" applyNumberFormat="1" applyFont="1" applyFill="1" applyBorder="1"/>
    <xf numFmtId="166" fontId="0" fillId="21" borderId="15" xfId="1" applyNumberFormat="1" applyFont="1" applyFill="1" applyBorder="1"/>
    <xf numFmtId="166" fontId="0" fillId="16" borderId="14" xfId="1" applyNumberFormat="1" applyFont="1" applyFill="1" applyBorder="1"/>
    <xf numFmtId="166" fontId="0" fillId="7" borderId="14" xfId="1" applyNumberFormat="1" applyFont="1" applyFill="1" applyBorder="1"/>
    <xf numFmtId="166" fontId="0" fillId="7" borderId="34" xfId="1" applyNumberFormat="1" applyFont="1" applyFill="1" applyBorder="1"/>
    <xf numFmtId="166" fontId="2" fillId="13" borderId="42" xfId="1" applyNumberFormat="1" applyFont="1" applyFill="1" applyBorder="1"/>
    <xf numFmtId="166" fontId="0" fillId="18" borderId="3" xfId="1" applyNumberFormat="1" applyFont="1" applyFill="1" applyBorder="1"/>
    <xf numFmtId="166" fontId="0" fillId="12" borderId="7" xfId="1" applyNumberFormat="1" applyFont="1" applyFill="1" applyBorder="1"/>
    <xf numFmtId="166" fontId="0" fillId="12" borderId="1" xfId="1" applyNumberFormat="1" applyFont="1" applyFill="1" applyBorder="1"/>
    <xf numFmtId="166" fontId="0" fillId="12" borderId="8" xfId="1" applyNumberFormat="1" applyFont="1" applyFill="1" applyBorder="1"/>
    <xf numFmtId="166" fontId="0" fillId="14" borderId="7" xfId="1" applyNumberFormat="1" applyFont="1" applyFill="1" applyBorder="1"/>
    <xf numFmtId="166" fontId="0" fillId="14" borderId="1" xfId="1" applyNumberFormat="1" applyFont="1" applyFill="1" applyBorder="1"/>
    <xf numFmtId="166" fontId="0" fillId="14" borderId="8" xfId="1" applyNumberFormat="1" applyFont="1" applyFill="1" applyBorder="1"/>
    <xf numFmtId="166" fontId="0" fillId="9" borderId="1" xfId="1" applyNumberFormat="1" applyFont="1" applyFill="1" applyBorder="1"/>
    <xf numFmtId="166" fontId="0" fillId="22" borderId="7" xfId="1" applyNumberFormat="1" applyFont="1" applyFill="1" applyBorder="1"/>
    <xf numFmtId="166" fontId="0" fillId="22" borderId="1" xfId="1" applyNumberFormat="1" applyFont="1" applyFill="1" applyBorder="1"/>
    <xf numFmtId="166" fontId="0" fillId="13" borderId="1" xfId="1" applyNumberFormat="1" applyFont="1" applyFill="1" applyBorder="1"/>
    <xf numFmtId="166" fontId="0" fillId="4" borderId="7" xfId="1" applyNumberFormat="1" applyFont="1" applyFill="1" applyBorder="1"/>
    <xf numFmtId="166" fontId="0" fillId="4" borderId="1" xfId="1" applyNumberFormat="1" applyFont="1" applyFill="1" applyBorder="1"/>
    <xf numFmtId="166" fontId="0" fillId="19" borderId="7" xfId="1" applyNumberFormat="1" applyFont="1" applyFill="1" applyBorder="1"/>
    <xf numFmtId="166" fontId="0" fillId="19" borderId="1" xfId="1" applyNumberFormat="1" applyFont="1" applyFill="1" applyBorder="1"/>
    <xf numFmtId="166" fontId="0" fillId="19" borderId="8" xfId="1" applyNumberFormat="1" applyFont="1" applyFill="1" applyBorder="1"/>
    <xf numFmtId="166" fontId="0" fillId="25" borderId="7" xfId="1" applyNumberFormat="1" applyFont="1" applyFill="1" applyBorder="1"/>
    <xf numFmtId="166" fontId="0" fillId="25" borderId="1" xfId="1" applyNumberFormat="1" applyFont="1" applyFill="1" applyBorder="1"/>
    <xf numFmtId="166" fontId="0" fillId="25" borderId="8" xfId="1" applyNumberFormat="1" applyFont="1" applyFill="1" applyBorder="1"/>
    <xf numFmtId="166" fontId="0" fillId="17" borderId="7" xfId="1" applyNumberFormat="1" applyFont="1" applyFill="1" applyBorder="1"/>
    <xf numFmtId="166" fontId="0" fillId="17" borderId="1" xfId="1" applyNumberFormat="1" applyFont="1" applyFill="1" applyBorder="1"/>
    <xf numFmtId="166" fontId="0" fillId="17" borderId="8" xfId="1" applyNumberFormat="1" applyFont="1" applyFill="1" applyBorder="1"/>
    <xf numFmtId="166" fontId="0" fillId="4" borderId="8" xfId="1" applyNumberFormat="1" applyFont="1" applyFill="1" applyBorder="1"/>
    <xf numFmtId="166" fontId="0" fillId="18" borderId="24" xfId="1" applyNumberFormat="1" applyFont="1" applyFill="1" applyBorder="1"/>
    <xf numFmtId="166" fontId="0" fillId="18" borderId="18" xfId="1" applyNumberFormat="1" applyFont="1" applyFill="1" applyBorder="1"/>
    <xf numFmtId="166" fontId="0" fillId="12" borderId="13" xfId="1" applyNumberFormat="1" applyFont="1" applyFill="1" applyBorder="1"/>
    <xf numFmtId="166" fontId="0" fillId="12" borderId="14" xfId="1" applyNumberFormat="1" applyFont="1" applyFill="1" applyBorder="1"/>
    <xf numFmtId="166" fontId="0" fillId="12" borderId="15" xfId="1" applyNumberFormat="1" applyFont="1" applyFill="1" applyBorder="1"/>
    <xf numFmtId="166" fontId="0" fillId="14" borderId="13" xfId="1" applyNumberFormat="1" applyFont="1" applyFill="1" applyBorder="1"/>
    <xf numFmtId="166" fontId="0" fillId="14" borderId="14" xfId="1" applyNumberFormat="1" applyFont="1" applyFill="1" applyBorder="1"/>
    <xf numFmtId="166" fontId="0" fillId="14" borderId="15" xfId="1" applyNumberFormat="1" applyFont="1" applyFill="1" applyBorder="1"/>
    <xf numFmtId="166" fontId="0" fillId="9" borderId="14" xfId="1" applyNumberFormat="1" applyFont="1" applyFill="1" applyBorder="1"/>
    <xf numFmtId="166" fontId="0" fillId="22" borderId="13" xfId="1" applyNumberFormat="1" applyFont="1" applyFill="1" applyBorder="1"/>
    <xf numFmtId="166" fontId="0" fillId="22" borderId="14" xfId="1" applyNumberFormat="1" applyFont="1" applyFill="1" applyBorder="1"/>
    <xf numFmtId="166" fontId="0" fillId="13" borderId="14" xfId="1" applyNumberFormat="1" applyFont="1" applyFill="1" applyBorder="1"/>
    <xf numFmtId="166" fontId="0" fillId="4" borderId="13" xfId="1" applyNumberFormat="1" applyFont="1" applyFill="1" applyBorder="1"/>
    <xf numFmtId="166" fontId="0" fillId="4" borderId="14" xfId="1" applyNumberFormat="1" applyFont="1" applyFill="1" applyBorder="1"/>
    <xf numFmtId="166" fontId="0" fillId="19" borderId="13" xfId="1" applyNumberFormat="1" applyFont="1" applyFill="1" applyBorder="1"/>
    <xf numFmtId="166" fontId="0" fillId="19" borderId="14" xfId="1" applyNumberFormat="1" applyFont="1" applyFill="1" applyBorder="1"/>
    <xf numFmtId="166" fontId="0" fillId="19" borderId="15" xfId="1" applyNumberFormat="1" applyFont="1" applyFill="1" applyBorder="1"/>
    <xf numFmtId="166" fontId="0" fillId="25" borderId="13" xfId="1" applyNumberFormat="1" applyFont="1" applyFill="1" applyBorder="1"/>
    <xf numFmtId="166" fontId="0" fillId="25" borderId="14" xfId="1" applyNumberFormat="1" applyFont="1" applyFill="1" applyBorder="1"/>
    <xf numFmtId="166" fontId="0" fillId="25" borderId="15" xfId="1" applyNumberFormat="1" applyFont="1" applyFill="1" applyBorder="1"/>
    <xf numFmtId="166" fontId="0" fillId="17" borderId="13" xfId="1" applyNumberFormat="1" applyFont="1" applyFill="1" applyBorder="1"/>
    <xf numFmtId="166" fontId="0" fillId="17" borderId="14" xfId="1" applyNumberFormat="1" applyFont="1" applyFill="1" applyBorder="1"/>
    <xf numFmtId="166" fontId="0" fillId="17" borderId="15" xfId="1" applyNumberFormat="1" applyFont="1" applyFill="1" applyBorder="1"/>
    <xf numFmtId="166" fontId="0" fillId="4" borderId="15" xfId="1" applyNumberFormat="1" applyFont="1" applyFill="1" applyBorder="1"/>
    <xf numFmtId="166" fontId="0" fillId="18" borderId="34" xfId="1" applyNumberFormat="1" applyFont="1" applyFill="1" applyBorder="1"/>
    <xf numFmtId="166" fontId="2" fillId="13" borderId="12" xfId="1" applyNumberFormat="1" applyFont="1" applyFill="1" applyBorder="1"/>
    <xf numFmtId="43" fontId="2" fillId="29" borderId="43" xfId="1" applyFont="1" applyFill="1" applyBorder="1"/>
    <xf numFmtId="165" fontId="6" fillId="30" borderId="43" xfId="1" applyNumberFormat="1" applyFont="1" applyFill="1" applyBorder="1" applyAlignment="1">
      <alignment horizontal="right"/>
    </xf>
    <xf numFmtId="43" fontId="0" fillId="0" borderId="0" xfId="1" applyFont="1"/>
    <xf numFmtId="164" fontId="2" fillId="0" borderId="0" xfId="0" applyNumberFormat="1" applyFont="1"/>
    <xf numFmtId="164" fontId="0" fillId="0" borderId="0" xfId="0" applyNumberFormat="1"/>
    <xf numFmtId="0" fontId="2" fillId="0" borderId="44" xfId="0" applyFont="1" applyBorder="1" applyAlignment="1">
      <alignment horizontal="center" vertical="center" wrapText="1"/>
    </xf>
    <xf numFmtId="0" fontId="2" fillId="10" borderId="45" xfId="0" applyFont="1" applyFill="1" applyBorder="1" applyAlignment="1">
      <alignment horizontal="center" vertical="center" wrapText="1"/>
    </xf>
    <xf numFmtId="0" fontId="2" fillId="16" borderId="45" xfId="0" applyFont="1" applyFill="1" applyBorder="1" applyAlignment="1">
      <alignment horizontal="center" vertical="center" wrapText="1"/>
    </xf>
    <xf numFmtId="0" fontId="2" fillId="15" borderId="45" xfId="0" applyFont="1" applyFill="1" applyBorder="1" applyAlignment="1">
      <alignment horizontal="center" vertical="center" wrapText="1"/>
    </xf>
    <xf numFmtId="0" fontId="2" fillId="24" borderId="45" xfId="0" applyFont="1" applyFill="1" applyBorder="1" applyAlignment="1">
      <alignment horizontal="center" vertical="center" wrapText="1"/>
    </xf>
    <xf numFmtId="0" fontId="2" fillId="7" borderId="45" xfId="0" applyFont="1" applyFill="1" applyBorder="1" applyAlignment="1">
      <alignment horizontal="center" vertical="center" wrapText="1"/>
    </xf>
    <xf numFmtId="0" fontId="2" fillId="11" borderId="45" xfId="0" applyFont="1" applyFill="1" applyBorder="1" applyAlignment="1">
      <alignment horizontal="center" vertical="center" wrapText="1"/>
    </xf>
    <xf numFmtId="167" fontId="2" fillId="0" borderId="25" xfId="0" applyNumberFormat="1" applyFont="1" applyBorder="1"/>
    <xf numFmtId="167" fontId="2" fillId="0" borderId="26" xfId="0" applyNumberFormat="1" applyFont="1" applyBorder="1"/>
    <xf numFmtId="167" fontId="2" fillId="0" borderId="27" xfId="0" applyNumberFormat="1" applyFont="1" applyBorder="1"/>
    <xf numFmtId="166" fontId="0" fillId="0" borderId="0" xfId="1" applyNumberFormat="1" applyFont="1"/>
    <xf numFmtId="0" fontId="2" fillId="9" borderId="44" xfId="0" applyFont="1" applyFill="1" applyBorder="1" applyAlignment="1">
      <alignment horizontal="center" vertical="center" wrapText="1"/>
    </xf>
    <xf numFmtId="0" fontId="2" fillId="9" borderId="45" xfId="0" applyFont="1" applyFill="1" applyBorder="1" applyAlignment="1">
      <alignment horizontal="center" vertical="center" wrapText="1"/>
    </xf>
    <xf numFmtId="166" fontId="2" fillId="13" borderId="0" xfId="1" applyNumberFormat="1" applyFont="1" applyFill="1"/>
    <xf numFmtId="166" fontId="0" fillId="6" borderId="0" xfId="1" applyNumberFormat="1" applyFont="1" applyFill="1"/>
    <xf numFmtId="43" fontId="0" fillId="6" borderId="0" xfId="1" applyFont="1" applyFill="1"/>
    <xf numFmtId="166" fontId="2" fillId="9" borderId="45" xfId="1" applyNumberFormat="1" applyFont="1" applyFill="1" applyBorder="1" applyAlignment="1">
      <alignment horizontal="center" vertical="center" wrapText="1"/>
    </xf>
    <xf numFmtId="166" fontId="2" fillId="9" borderId="46" xfId="1" applyNumberFormat="1" applyFont="1" applyFill="1" applyBorder="1" applyAlignment="1">
      <alignment horizontal="center" vertical="center" wrapText="1"/>
    </xf>
    <xf numFmtId="166" fontId="7" fillId="28" borderId="0" xfId="1" applyNumberFormat="1" applyFont="1" applyFill="1"/>
    <xf numFmtId="0" fontId="2" fillId="8" borderId="0" xfId="0" applyFont="1" applyFill="1" applyAlignment="1">
      <alignment horizontal="center"/>
    </xf>
    <xf numFmtId="43" fontId="0" fillId="10" borderId="0" xfId="1" applyFont="1" applyFill="1"/>
    <xf numFmtId="17" fontId="2" fillId="13" borderId="0" xfId="0" applyNumberFormat="1" applyFont="1" applyFill="1" applyAlignment="1">
      <alignment horizontal="center"/>
    </xf>
    <xf numFmtId="43" fontId="2" fillId="13" borderId="0" xfId="0" applyNumberFormat="1" applyFont="1" applyFill="1"/>
    <xf numFmtId="0" fontId="2" fillId="13" borderId="0" xfId="0" applyFont="1" applyFill="1" applyAlignment="1">
      <alignment horizontal="center"/>
    </xf>
    <xf numFmtId="43" fontId="2" fillId="0" borderId="2" xfId="1" applyFont="1" applyFill="1" applyBorder="1" applyAlignment="1">
      <alignment horizontal="center" vertical="center"/>
    </xf>
    <xf numFmtId="166" fontId="0" fillId="24" borderId="7" xfId="1" applyNumberFormat="1" applyFont="1" applyFill="1" applyBorder="1" applyAlignment="1">
      <alignment horizontal="center"/>
    </xf>
    <xf numFmtId="166" fontId="0" fillId="24" borderId="1" xfId="1" applyNumberFormat="1" applyFont="1" applyFill="1" applyBorder="1" applyAlignment="1">
      <alignment horizontal="center"/>
    </xf>
    <xf numFmtId="166" fontId="0" fillId="24" borderId="8" xfId="1" applyNumberFormat="1" applyFont="1" applyFill="1" applyBorder="1" applyAlignment="1">
      <alignment horizontal="center"/>
    </xf>
    <xf numFmtId="166" fontId="0" fillId="26" borderId="7" xfId="1" applyNumberFormat="1" applyFont="1" applyFill="1" applyBorder="1" applyAlignment="1">
      <alignment horizontal="center"/>
    </xf>
    <xf numFmtId="166" fontId="0" fillId="26" borderId="1" xfId="1" applyNumberFormat="1" applyFont="1" applyFill="1" applyBorder="1" applyAlignment="1">
      <alignment horizontal="center"/>
    </xf>
    <xf numFmtId="166" fontId="0" fillId="26" borderId="8" xfId="1" applyNumberFormat="1" applyFont="1" applyFill="1" applyBorder="1" applyAlignment="1">
      <alignment horizontal="center"/>
    </xf>
    <xf numFmtId="166" fontId="0" fillId="2" borderId="7" xfId="1" applyNumberFormat="1" applyFont="1" applyFill="1" applyBorder="1" applyAlignment="1">
      <alignment horizontal="center"/>
    </xf>
    <xf numFmtId="166" fontId="0" fillId="2" borderId="1" xfId="1" applyNumberFormat="1" applyFont="1" applyFill="1" applyBorder="1" applyAlignment="1">
      <alignment horizontal="center"/>
    </xf>
    <xf numFmtId="166" fontId="0" fillId="2" borderId="8" xfId="1" applyNumberFormat="1" applyFont="1" applyFill="1" applyBorder="1" applyAlignment="1">
      <alignment horizontal="center"/>
    </xf>
    <xf numFmtId="166" fontId="0" fillId="6" borderId="7" xfId="1" applyNumberFormat="1" applyFont="1" applyFill="1" applyBorder="1" applyAlignment="1">
      <alignment horizontal="center"/>
    </xf>
    <xf numFmtId="166" fontId="0" fillId="6" borderId="1" xfId="1" applyNumberFormat="1" applyFont="1" applyFill="1" applyBorder="1" applyAlignment="1">
      <alignment horizontal="center"/>
    </xf>
    <xf numFmtId="166" fontId="0" fillId="6" borderId="8" xfId="1" applyNumberFormat="1" applyFont="1" applyFill="1" applyBorder="1" applyAlignment="1">
      <alignment horizontal="center"/>
    </xf>
    <xf numFmtId="166" fontId="0" fillId="23" borderId="7" xfId="1" applyNumberFormat="1" applyFont="1" applyFill="1" applyBorder="1" applyAlignment="1">
      <alignment horizontal="center"/>
    </xf>
    <xf numFmtId="166" fontId="0" fillId="23" borderId="1" xfId="1" applyNumberFormat="1" applyFont="1" applyFill="1" applyBorder="1" applyAlignment="1">
      <alignment horizontal="center"/>
    </xf>
    <xf numFmtId="166" fontId="0" fillId="23" borderId="8" xfId="1" applyNumberFormat="1" applyFont="1" applyFill="1" applyBorder="1" applyAlignment="1">
      <alignment horizontal="center"/>
    </xf>
    <xf numFmtId="166" fontId="0" fillId="5" borderId="7" xfId="1" applyNumberFormat="1" applyFont="1" applyFill="1" applyBorder="1" applyAlignment="1">
      <alignment horizontal="center"/>
    </xf>
    <xf numFmtId="166" fontId="0" fillId="5" borderId="1" xfId="1" applyNumberFormat="1" applyFont="1" applyFill="1" applyBorder="1" applyAlignment="1">
      <alignment horizontal="center"/>
    </xf>
    <xf numFmtId="166" fontId="0" fillId="5" borderId="8" xfId="1" applyNumberFormat="1" applyFont="1" applyFill="1" applyBorder="1" applyAlignment="1">
      <alignment horizontal="center"/>
    </xf>
    <xf numFmtId="166" fontId="0" fillId="3" borderId="7" xfId="1" applyNumberFormat="1" applyFont="1" applyFill="1" applyBorder="1" applyAlignment="1">
      <alignment horizontal="center"/>
    </xf>
    <xf numFmtId="166" fontId="0" fillId="3" borderId="1" xfId="1" applyNumberFormat="1" applyFont="1" applyFill="1" applyBorder="1" applyAlignment="1">
      <alignment horizontal="center"/>
    </xf>
    <xf numFmtId="166" fontId="0" fillId="3" borderId="24" xfId="1" applyNumberFormat="1" applyFont="1" applyFill="1" applyBorder="1" applyAlignment="1">
      <alignment horizontal="center"/>
    </xf>
    <xf numFmtId="166" fontId="0" fillId="27" borderId="7" xfId="1" applyNumberFormat="1" applyFont="1" applyFill="1" applyBorder="1" applyAlignment="1">
      <alignment horizontal="center"/>
    </xf>
    <xf numFmtId="166" fontId="0" fillId="27" borderId="1" xfId="1" applyNumberFormat="1" applyFont="1" applyFill="1" applyBorder="1" applyAlignment="1">
      <alignment horizontal="center"/>
    </xf>
    <xf numFmtId="166" fontId="0" fillId="27" borderId="8" xfId="1" applyNumberFormat="1" applyFont="1" applyFill="1" applyBorder="1" applyAlignment="1">
      <alignment horizontal="center"/>
    </xf>
    <xf numFmtId="166" fontId="0" fillId="3" borderId="3" xfId="1" applyNumberFormat="1" applyFont="1" applyFill="1" applyBorder="1" applyAlignment="1">
      <alignment horizontal="center"/>
    </xf>
    <xf numFmtId="166" fontId="0" fillId="3" borderId="8" xfId="1" applyNumberFormat="1" applyFont="1" applyFill="1" applyBorder="1" applyAlignment="1">
      <alignment horizontal="center"/>
    </xf>
    <xf numFmtId="166" fontId="0" fillId="18" borderId="7" xfId="1" applyNumberFormat="1" applyFont="1" applyFill="1" applyBorder="1" applyAlignment="1">
      <alignment horizontal="center"/>
    </xf>
    <xf numFmtId="166" fontId="0" fillId="18" borderId="1" xfId="1" applyNumberFormat="1" applyFont="1" applyFill="1" applyBorder="1" applyAlignment="1">
      <alignment horizontal="center"/>
    </xf>
    <xf numFmtId="166" fontId="0" fillId="18" borderId="8" xfId="1" applyNumberFormat="1" applyFont="1" applyFill="1" applyBorder="1" applyAlignment="1">
      <alignment horizontal="center"/>
    </xf>
    <xf numFmtId="0" fontId="3" fillId="26" borderId="19" xfId="0" applyFont="1" applyFill="1" applyBorder="1" applyAlignment="1">
      <alignment horizontal="left" vertical="center" wrapText="1"/>
    </xf>
    <xf numFmtId="0" fontId="3" fillId="26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/>
    </xf>
    <xf numFmtId="0" fontId="4" fillId="9" borderId="14" xfId="0" applyFont="1" applyFill="1" applyBorder="1" applyAlignment="1">
      <alignment horizontal="left"/>
    </xf>
    <xf numFmtId="0" fontId="3" fillId="4" borderId="22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19" borderId="22" xfId="0" applyFont="1" applyFill="1" applyBorder="1" applyAlignment="1">
      <alignment horizontal="center" vertical="center" wrapText="1"/>
    </xf>
    <xf numFmtId="0" fontId="3" fillId="19" borderId="19" xfId="0" applyFont="1" applyFill="1" applyBorder="1" applyAlignment="1">
      <alignment horizontal="center" vertical="center" wrapText="1"/>
    </xf>
    <xf numFmtId="0" fontId="3" fillId="19" borderId="21" xfId="0" applyFont="1" applyFill="1" applyBorder="1" applyAlignment="1">
      <alignment horizontal="center" vertical="center" wrapText="1"/>
    </xf>
    <xf numFmtId="0" fontId="3" fillId="25" borderId="22" xfId="0" applyFont="1" applyFill="1" applyBorder="1" applyAlignment="1">
      <alignment horizontal="center" vertical="center" wrapText="1"/>
    </xf>
    <xf numFmtId="0" fontId="3" fillId="25" borderId="19" xfId="0" applyFont="1" applyFill="1" applyBorder="1" applyAlignment="1">
      <alignment horizontal="center" vertical="center" wrapText="1"/>
    </xf>
    <xf numFmtId="0" fontId="3" fillId="25" borderId="21" xfId="0" applyFont="1" applyFill="1" applyBorder="1" applyAlignment="1">
      <alignment horizontal="center" vertical="center" wrapText="1"/>
    </xf>
    <xf numFmtId="0" fontId="3" fillId="17" borderId="22" xfId="0" applyFont="1" applyFill="1" applyBorder="1" applyAlignment="1">
      <alignment horizontal="center" vertical="center" wrapText="1"/>
    </xf>
    <xf numFmtId="0" fontId="3" fillId="17" borderId="19" xfId="0" applyFont="1" applyFill="1" applyBorder="1" applyAlignment="1">
      <alignment horizontal="center" vertical="center" wrapText="1"/>
    </xf>
    <xf numFmtId="0" fontId="3" fillId="17" borderId="21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14" borderId="22" xfId="0" applyFont="1" applyFill="1" applyBorder="1" applyAlignment="1">
      <alignment horizontal="center" vertical="center" wrapText="1"/>
    </xf>
    <xf numFmtId="0" fontId="3" fillId="14" borderId="19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2" borderId="22" xfId="0" applyFont="1" applyFill="1" applyBorder="1" applyAlignment="1">
      <alignment horizontal="center" vertical="center" wrapText="1"/>
    </xf>
    <xf numFmtId="0" fontId="3" fillId="22" borderId="19" xfId="0" applyFont="1" applyFill="1" applyBorder="1" applyAlignment="1">
      <alignment horizontal="center" vertical="center" wrapText="1"/>
    </xf>
    <xf numFmtId="0" fontId="3" fillId="21" borderId="22" xfId="0" applyFont="1" applyFill="1" applyBorder="1" applyAlignment="1">
      <alignment horizontal="center" vertical="center" wrapText="1"/>
    </xf>
    <xf numFmtId="0" fontId="3" fillId="21" borderId="19" xfId="0" applyFont="1" applyFill="1" applyBorder="1" applyAlignment="1">
      <alignment horizontal="center" vertical="center" wrapText="1"/>
    </xf>
    <xf numFmtId="0" fontId="3" fillId="21" borderId="21" xfId="0" applyFont="1" applyFill="1" applyBorder="1" applyAlignment="1">
      <alignment horizontal="center" vertical="center" wrapText="1"/>
    </xf>
    <xf numFmtId="0" fontId="3" fillId="11" borderId="22" xfId="0" applyFont="1" applyFill="1" applyBorder="1" applyAlignment="1">
      <alignment horizontal="center" vertical="center" wrapText="1"/>
    </xf>
    <xf numFmtId="0" fontId="3" fillId="11" borderId="19" xfId="0" applyFont="1" applyFill="1" applyBorder="1" applyAlignment="1">
      <alignment horizontal="center" vertical="center" wrapText="1"/>
    </xf>
    <xf numFmtId="0" fontId="3" fillId="11" borderId="21" xfId="0" applyFont="1" applyFill="1" applyBorder="1" applyAlignment="1">
      <alignment horizontal="center" vertical="center" wrapText="1"/>
    </xf>
    <xf numFmtId="0" fontId="3" fillId="13" borderId="22" xfId="0" applyFont="1" applyFill="1" applyBorder="1" applyAlignment="1">
      <alignment horizontal="center" vertical="center" wrapText="1"/>
    </xf>
    <xf numFmtId="0" fontId="3" fillId="13" borderId="19" xfId="0" applyFont="1" applyFill="1" applyBorder="1" applyAlignment="1">
      <alignment horizontal="center" vertical="center" wrapText="1"/>
    </xf>
    <xf numFmtId="0" fontId="3" fillId="13" borderId="21" xfId="0" applyFont="1" applyFill="1" applyBorder="1" applyAlignment="1">
      <alignment horizontal="center" vertical="center" wrapText="1"/>
    </xf>
    <xf numFmtId="0" fontId="3" fillId="18" borderId="20" xfId="0" applyFont="1" applyFill="1" applyBorder="1" applyAlignment="1">
      <alignment horizontal="center" vertical="center" wrapText="1"/>
    </xf>
    <xf numFmtId="0" fontId="3" fillId="18" borderId="19" xfId="0" applyFont="1" applyFill="1" applyBorder="1" applyAlignment="1">
      <alignment horizontal="center" vertical="center" wrapText="1"/>
    </xf>
    <xf numFmtId="0" fontId="3" fillId="18" borderId="21" xfId="0" applyFont="1" applyFill="1" applyBorder="1" applyAlignment="1">
      <alignment horizontal="center" vertical="center" wrapText="1"/>
    </xf>
    <xf numFmtId="0" fontId="3" fillId="12" borderId="22" xfId="0" applyFont="1" applyFill="1" applyBorder="1" applyAlignment="1">
      <alignment horizontal="center" vertical="center" wrapText="1"/>
    </xf>
    <xf numFmtId="0" fontId="3" fillId="12" borderId="19" xfId="0" applyFont="1" applyFill="1" applyBorder="1" applyAlignment="1">
      <alignment horizontal="center" vertical="center" wrapText="1"/>
    </xf>
    <xf numFmtId="0" fontId="3" fillId="12" borderId="21" xfId="0" applyFont="1" applyFill="1" applyBorder="1" applyAlignment="1">
      <alignment horizontal="center" vertical="center" wrapText="1"/>
    </xf>
    <xf numFmtId="0" fontId="3" fillId="14" borderId="21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horizontal="center" vertical="center"/>
    </xf>
    <xf numFmtId="0" fontId="2" fillId="13" borderId="14" xfId="0" applyFont="1" applyFill="1" applyBorder="1" applyAlignment="1">
      <alignment horizontal="center"/>
    </xf>
    <xf numFmtId="0" fontId="2" fillId="13" borderId="34" xfId="0" applyFont="1" applyFill="1" applyBorder="1" applyAlignment="1">
      <alignment horizontal="center"/>
    </xf>
    <xf numFmtId="0" fontId="3" fillId="18" borderId="22" xfId="0" applyFont="1" applyFill="1" applyBorder="1" applyAlignment="1">
      <alignment horizontal="center" vertical="center" wrapText="1"/>
    </xf>
    <xf numFmtId="0" fontId="3" fillId="18" borderId="2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3" fillId="24" borderId="22" xfId="0" applyFont="1" applyFill="1" applyBorder="1" applyAlignment="1">
      <alignment horizontal="center" vertical="center" wrapText="1"/>
    </xf>
    <xf numFmtId="0" fontId="3" fillId="24" borderId="19" xfId="0" applyFont="1" applyFill="1" applyBorder="1" applyAlignment="1">
      <alignment horizontal="center" vertical="center" wrapText="1"/>
    </xf>
    <xf numFmtId="0" fontId="3" fillId="24" borderId="21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2" fillId="26" borderId="4" xfId="0" applyFont="1" applyFill="1" applyBorder="1" applyAlignment="1">
      <alignment horizontal="center" vertical="center" wrapText="1"/>
    </xf>
    <xf numFmtId="0" fontId="2" fillId="26" borderId="5" xfId="0" applyFont="1" applyFill="1" applyBorder="1" applyAlignment="1">
      <alignment horizontal="center" vertical="center" wrapText="1"/>
    </xf>
    <xf numFmtId="0" fontId="2" fillId="26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23" borderId="4" xfId="0" applyFont="1" applyFill="1" applyBorder="1" applyAlignment="1">
      <alignment horizontal="center" vertical="center" wrapText="1"/>
    </xf>
    <xf numFmtId="0" fontId="2" fillId="23" borderId="5" xfId="0" applyFont="1" applyFill="1" applyBorder="1" applyAlignment="1">
      <alignment horizontal="center" vertical="center" wrapText="1"/>
    </xf>
    <xf numFmtId="0" fontId="2" fillId="23" borderId="6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18" borderId="4" xfId="0" applyFont="1" applyFill="1" applyBorder="1" applyAlignment="1">
      <alignment horizontal="center" vertical="center" wrapText="1"/>
    </xf>
    <xf numFmtId="0" fontId="2" fillId="18" borderId="5" xfId="0" applyFont="1" applyFill="1" applyBorder="1" applyAlignment="1">
      <alignment horizontal="center" vertical="center" wrapText="1"/>
    </xf>
    <xf numFmtId="0" fontId="2" fillId="18" borderId="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9" borderId="25" xfId="0" applyFont="1" applyFill="1" applyBorder="1" applyAlignment="1">
      <alignment horizontal="left"/>
    </xf>
    <xf numFmtId="0" fontId="4" fillId="9" borderId="26" xfId="0" applyFont="1" applyFill="1" applyBorder="1" applyAlignment="1">
      <alignment horizontal="left"/>
    </xf>
    <xf numFmtId="0" fontId="4" fillId="9" borderId="27" xfId="0" applyFont="1" applyFill="1" applyBorder="1" applyAlignment="1">
      <alignment horizontal="left"/>
    </xf>
    <xf numFmtId="0" fontId="3" fillId="26" borderId="35" xfId="0" applyFont="1" applyFill="1" applyBorder="1" applyAlignment="1">
      <alignment horizontal="center" vertical="center" wrapText="1"/>
    </xf>
    <xf numFmtId="0" fontId="3" fillId="26" borderId="36" xfId="0" applyFont="1" applyFill="1" applyBorder="1" applyAlignment="1">
      <alignment horizontal="center" vertical="center" wrapText="1"/>
    </xf>
    <xf numFmtId="0" fontId="3" fillId="26" borderId="37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/>
    </xf>
    <xf numFmtId="0" fontId="2" fillId="13" borderId="4" xfId="0" applyFont="1" applyFill="1" applyBorder="1" applyAlignment="1">
      <alignment horizontal="center" vertical="center" wrapText="1"/>
    </xf>
    <xf numFmtId="0" fontId="2" fillId="13" borderId="6" xfId="0" applyFont="1" applyFill="1" applyBorder="1" applyAlignment="1">
      <alignment horizontal="center" vertical="center" wrapText="1"/>
    </xf>
    <xf numFmtId="0" fontId="2" fillId="16" borderId="4" xfId="0" applyFont="1" applyFill="1" applyBorder="1" applyAlignment="1">
      <alignment horizontal="center" vertical="center" wrapText="1"/>
    </xf>
    <xf numFmtId="0" fontId="2" fillId="16" borderId="6" xfId="0" applyFont="1" applyFill="1" applyBorder="1" applyAlignment="1">
      <alignment horizontal="center" vertical="center" wrapText="1"/>
    </xf>
    <xf numFmtId="0" fontId="2" fillId="19" borderId="14" xfId="0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2" fillId="21" borderId="4" xfId="0" applyFont="1" applyFill="1" applyBorder="1" applyAlignment="1">
      <alignment horizontal="center" vertical="center" wrapText="1"/>
    </xf>
    <xf numFmtId="0" fontId="2" fillId="21" borderId="5" xfId="0" applyFont="1" applyFill="1" applyBorder="1" applyAlignment="1">
      <alignment horizontal="center" vertical="center" wrapText="1"/>
    </xf>
    <xf numFmtId="0" fontId="2" fillId="21" borderId="6" xfId="0" applyFont="1" applyFill="1" applyBorder="1" applyAlignment="1">
      <alignment horizontal="center" vertical="center" wrapText="1"/>
    </xf>
    <xf numFmtId="0" fontId="2" fillId="15" borderId="1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24" borderId="14" xfId="0" applyFont="1" applyFill="1" applyBorder="1" applyAlignment="1">
      <alignment horizontal="center"/>
    </xf>
    <xf numFmtId="0" fontId="2" fillId="24" borderId="34" xfId="0" applyFont="1" applyFill="1" applyBorder="1" applyAlignment="1">
      <alignment horizontal="center"/>
    </xf>
    <xf numFmtId="0" fontId="2" fillId="27" borderId="4" xfId="0" applyFont="1" applyFill="1" applyBorder="1" applyAlignment="1">
      <alignment horizontal="center" vertical="center"/>
    </xf>
    <xf numFmtId="0" fontId="2" fillId="27" borderId="5" xfId="0" applyFont="1" applyFill="1" applyBorder="1" applyAlignment="1">
      <alignment horizontal="center" vertical="center"/>
    </xf>
    <xf numFmtId="0" fontId="2" fillId="27" borderId="6" xfId="0" applyFont="1" applyFill="1" applyBorder="1" applyAlignment="1">
      <alignment horizontal="center" vertical="center"/>
    </xf>
    <xf numFmtId="0" fontId="2" fillId="27" borderId="7" xfId="0" applyFont="1" applyFill="1" applyBorder="1" applyAlignment="1">
      <alignment horizontal="center" vertical="center"/>
    </xf>
    <xf numFmtId="0" fontId="2" fillId="27" borderId="1" xfId="0" applyFont="1" applyFill="1" applyBorder="1" applyAlignment="1">
      <alignment horizontal="center" vertical="center"/>
    </xf>
    <xf numFmtId="0" fontId="2" fillId="27" borderId="8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24" borderId="4" xfId="0" applyFont="1" applyFill="1" applyBorder="1" applyAlignment="1">
      <alignment horizontal="center" vertical="center" wrapText="1"/>
    </xf>
    <xf numFmtId="0" fontId="2" fillId="24" borderId="5" xfId="0" applyFont="1" applyFill="1" applyBorder="1" applyAlignment="1">
      <alignment horizontal="center" vertical="center" wrapText="1"/>
    </xf>
    <xf numFmtId="0" fontId="2" fillId="24" borderId="6" xfId="0" applyFont="1" applyFill="1" applyBorder="1" applyAlignment="1">
      <alignment horizontal="center" vertical="center" wrapText="1"/>
    </xf>
    <xf numFmtId="0" fontId="2" fillId="16" borderId="4" xfId="0" applyFont="1" applyFill="1" applyBorder="1" applyAlignment="1">
      <alignment horizontal="center" vertical="center"/>
    </xf>
    <xf numFmtId="0" fontId="2" fillId="16" borderId="5" xfId="0" applyFont="1" applyFill="1" applyBorder="1" applyAlignment="1">
      <alignment horizontal="center" vertical="center"/>
    </xf>
    <xf numFmtId="0" fontId="2" fillId="16" borderId="6" xfId="0" applyFont="1" applyFill="1" applyBorder="1" applyAlignment="1">
      <alignment horizontal="center" vertical="center"/>
    </xf>
    <xf numFmtId="0" fontId="2" fillId="10" borderId="25" xfId="0" applyFont="1" applyFill="1" applyBorder="1" applyAlignment="1">
      <alignment horizontal="center"/>
    </xf>
    <xf numFmtId="0" fontId="2" fillId="10" borderId="26" xfId="0" applyFont="1" applyFill="1" applyBorder="1" applyAlignment="1">
      <alignment horizontal="center"/>
    </xf>
    <xf numFmtId="0" fontId="2" fillId="10" borderId="27" xfId="0" applyFont="1" applyFill="1" applyBorder="1" applyAlignment="1">
      <alignment horizontal="center"/>
    </xf>
    <xf numFmtId="0" fontId="5" fillId="6" borderId="40" xfId="0" applyFont="1" applyFill="1" applyBorder="1" applyAlignment="1">
      <alignment horizontal="left"/>
    </xf>
    <xf numFmtId="0" fontId="5" fillId="6" borderId="41" xfId="0" applyFont="1" applyFill="1" applyBorder="1" applyAlignment="1">
      <alignment horizontal="left"/>
    </xf>
    <xf numFmtId="0" fontId="5" fillId="6" borderId="12" xfId="0" applyFont="1" applyFill="1" applyBorder="1" applyAlignment="1">
      <alignment horizontal="left"/>
    </xf>
    <xf numFmtId="0" fontId="5" fillId="6" borderId="38" xfId="0" applyFont="1" applyFill="1" applyBorder="1" applyAlignment="1">
      <alignment horizontal="left"/>
    </xf>
    <xf numFmtId="0" fontId="2" fillId="15" borderId="35" xfId="0" applyFont="1" applyFill="1" applyBorder="1" applyAlignment="1">
      <alignment horizontal="center" vertical="center"/>
    </xf>
    <xf numFmtId="0" fontId="2" fillId="15" borderId="37" xfId="0" applyFont="1" applyFill="1" applyBorder="1" applyAlignment="1">
      <alignment horizontal="center" vertical="center"/>
    </xf>
    <xf numFmtId="0" fontId="4" fillId="20" borderId="33" xfId="0" applyFont="1" applyFill="1" applyBorder="1" applyAlignment="1">
      <alignment horizontal="left"/>
    </xf>
    <xf numFmtId="0" fontId="2" fillId="9" borderId="25" xfId="0" applyFont="1" applyFill="1" applyBorder="1" applyAlignment="1">
      <alignment horizontal="center"/>
    </xf>
    <xf numFmtId="0" fontId="2" fillId="9" borderId="26" xfId="0" applyFont="1" applyFill="1" applyBorder="1" applyAlignment="1">
      <alignment horizontal="center"/>
    </xf>
    <xf numFmtId="0" fontId="2" fillId="9" borderId="27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24" borderId="30" xfId="0" applyFont="1" applyFill="1" applyBorder="1" applyAlignment="1">
      <alignment horizontal="center"/>
    </xf>
    <xf numFmtId="0" fontId="2" fillId="24" borderId="31" xfId="0" applyFont="1" applyFill="1" applyBorder="1" applyAlignment="1">
      <alignment horizontal="center"/>
    </xf>
    <xf numFmtId="0" fontId="2" fillId="11" borderId="4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17" fontId="2" fillId="2" borderId="25" xfId="0" applyNumberFormat="1" applyFont="1" applyFill="1" applyBorder="1" applyAlignment="1">
      <alignment horizontal="center"/>
    </xf>
    <xf numFmtId="17" fontId="2" fillId="2" borderId="26" xfId="0" applyNumberFormat="1" applyFont="1" applyFill="1" applyBorder="1" applyAlignment="1">
      <alignment horizontal="center"/>
    </xf>
    <xf numFmtId="17" fontId="2" fillId="2" borderId="27" xfId="0" applyNumberFormat="1" applyFont="1" applyFill="1" applyBorder="1" applyAlignment="1">
      <alignment horizontal="center"/>
    </xf>
    <xf numFmtId="17" fontId="2" fillId="2" borderId="30" xfId="0" applyNumberFormat="1" applyFont="1" applyFill="1" applyBorder="1" applyAlignment="1">
      <alignment horizontal="center"/>
    </xf>
    <xf numFmtId="17" fontId="2" fillId="2" borderId="31" xfId="0" applyNumberFormat="1" applyFont="1" applyFill="1" applyBorder="1" applyAlignment="1">
      <alignment horizontal="center"/>
    </xf>
    <xf numFmtId="17" fontId="2" fillId="2" borderId="32" xfId="0" applyNumberFormat="1" applyFont="1" applyFill="1" applyBorder="1" applyAlignment="1">
      <alignment horizontal="center"/>
    </xf>
    <xf numFmtId="0" fontId="4" fillId="18" borderId="25" xfId="0" applyFont="1" applyFill="1" applyBorder="1" applyAlignment="1">
      <alignment horizontal="left"/>
    </xf>
    <xf numFmtId="0" fontId="4" fillId="18" borderId="26" xfId="0" applyFont="1" applyFill="1" applyBorder="1" applyAlignment="1">
      <alignment horizontal="left"/>
    </xf>
    <xf numFmtId="0" fontId="4" fillId="18" borderId="27" xfId="0" applyFont="1" applyFill="1" applyBorder="1" applyAlignment="1">
      <alignment horizontal="left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5" fillId="24" borderId="25" xfId="0" applyFont="1" applyFill="1" applyBorder="1" applyAlignment="1">
      <alignment horizontal="center"/>
    </xf>
    <xf numFmtId="0" fontId="5" fillId="24" borderId="26" xfId="0" applyFont="1" applyFill="1" applyBorder="1" applyAlignment="1">
      <alignment horizontal="center"/>
    </xf>
    <xf numFmtId="0" fontId="5" fillId="24" borderId="27" xfId="0" applyFont="1" applyFill="1" applyBorder="1" applyAlignment="1">
      <alignment horizontal="center"/>
    </xf>
    <xf numFmtId="0" fontId="5" fillId="7" borderId="25" xfId="0" applyFont="1" applyFill="1" applyBorder="1" applyAlignment="1">
      <alignment horizontal="center"/>
    </xf>
    <xf numFmtId="0" fontId="5" fillId="7" borderId="26" xfId="0" applyFont="1" applyFill="1" applyBorder="1" applyAlignment="1">
      <alignment horizontal="center"/>
    </xf>
    <xf numFmtId="0" fontId="5" fillId="7" borderId="27" xfId="0" applyFont="1" applyFill="1" applyBorder="1" applyAlignment="1">
      <alignment horizontal="center"/>
    </xf>
    <xf numFmtId="0" fontId="2" fillId="18" borderId="0" xfId="0" applyFont="1" applyFill="1" applyAlignment="1">
      <alignment horizontal="left"/>
    </xf>
    <xf numFmtId="0" fontId="2" fillId="8" borderId="0" xfId="0" applyFont="1" applyFill="1" applyAlignment="1">
      <alignment horizontal="left"/>
    </xf>
    <xf numFmtId="0" fontId="2" fillId="24" borderId="18" xfId="0" applyFont="1" applyFill="1" applyBorder="1" applyAlignment="1">
      <alignment horizontal="center"/>
    </xf>
    <xf numFmtId="0" fontId="5" fillId="18" borderId="0" xfId="0" applyFont="1" applyFill="1" applyAlignment="1">
      <alignment horizontal="left" vertical="center"/>
    </xf>
    <xf numFmtId="0" fontId="5" fillId="9" borderId="0" xfId="0" applyFont="1" applyFill="1" applyBorder="1" applyAlignment="1">
      <alignment horizontal="left" vertical="center"/>
    </xf>
    <xf numFmtId="0" fontId="5" fillId="15" borderId="47" xfId="0" applyFont="1" applyFill="1" applyBorder="1" applyAlignment="1">
      <alignment horizontal="left" vertical="center"/>
    </xf>
    <xf numFmtId="0" fontId="2" fillId="6" borderId="44" xfId="0" applyFont="1" applyFill="1" applyBorder="1" applyAlignment="1">
      <alignment horizontal="center"/>
    </xf>
    <xf numFmtId="0" fontId="2" fillId="6" borderId="45" xfId="0" applyFont="1" applyFill="1" applyBorder="1" applyAlignment="1">
      <alignment horizontal="center"/>
    </xf>
    <xf numFmtId="0" fontId="2" fillId="6" borderId="46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9" fillId="24" borderId="0" xfId="0" applyFont="1" applyFill="1" applyAlignment="1">
      <alignment horizontal="center"/>
    </xf>
    <xf numFmtId="0" fontId="2" fillId="6" borderId="0" xfId="0" applyFont="1" applyFill="1" applyAlignment="1">
      <alignment horizontal="right"/>
    </xf>
    <xf numFmtId="49" fontId="2" fillId="11" borderId="1" xfId="0" applyNumberFormat="1" applyFont="1" applyFill="1" applyBorder="1"/>
    <xf numFmtId="49" fontId="8" fillId="11" borderId="1" xfId="0" applyNumberFormat="1" applyFont="1" applyFill="1" applyBorder="1"/>
    <xf numFmtId="49" fontId="8" fillId="11" borderId="1" xfId="0" applyNumberFormat="1" applyFont="1" applyFill="1" applyBorder="1" applyAlignment="1">
      <alignment horizontal="center"/>
    </xf>
    <xf numFmtId="49" fontId="8" fillId="11" borderId="1" xfId="0" applyNumberFormat="1" applyFont="1" applyFill="1" applyBorder="1" applyAlignment="1">
      <alignment horizontal="center"/>
    </xf>
    <xf numFmtId="43" fontId="2" fillId="29" borderId="48" xfId="1" applyFont="1" applyFill="1" applyBorder="1"/>
    <xf numFmtId="165" fontId="6" fillId="30" borderId="48" xfId="1" applyNumberFormat="1" applyFont="1" applyFill="1" applyBorder="1" applyAlignment="1">
      <alignment horizontal="right"/>
    </xf>
    <xf numFmtId="165" fontId="0" fillId="18" borderId="0" xfId="1" applyNumberFormat="1" applyFont="1" applyFill="1"/>
    <xf numFmtId="165" fontId="0" fillId="10" borderId="0" xfId="1" applyNumberFormat="1" applyFont="1" applyFill="1"/>
    <xf numFmtId="0" fontId="0" fillId="31" borderId="0" xfId="0" applyFill="1"/>
    <xf numFmtId="165" fontId="2" fillId="19" borderId="25" xfId="1" applyNumberFormat="1" applyFont="1" applyFill="1" applyBorder="1"/>
    <xf numFmtId="165" fontId="2" fillId="19" borderId="26" xfId="1" applyNumberFormat="1" applyFont="1" applyFill="1" applyBorder="1"/>
    <xf numFmtId="165" fontId="2" fillId="19" borderId="27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55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10" sqref="B10"/>
    </sheetView>
  </sheetViews>
  <sheetFormatPr defaultColWidth="11" defaultRowHeight="15" x14ac:dyDescent="0.25"/>
  <cols>
    <col min="1" max="1" width="14.28515625" style="76" bestFit="1" customWidth="1"/>
    <col min="2" max="2" width="17.140625" bestFit="1" customWidth="1"/>
    <col min="3" max="3" width="16.85546875" bestFit="1" customWidth="1"/>
    <col min="4" max="5" width="15.5703125" bestFit="1" customWidth="1"/>
    <col min="6" max="6" width="15.28515625" bestFit="1" customWidth="1"/>
    <col min="7" max="7" width="15.5703125" bestFit="1" customWidth="1"/>
    <col min="8" max="8" width="13.28515625" bestFit="1" customWidth="1"/>
    <col min="9" max="9" width="13.7109375" bestFit="1" customWidth="1"/>
    <col min="10" max="10" width="11.5703125" bestFit="1" customWidth="1"/>
    <col min="11" max="11" width="5.7109375" bestFit="1" customWidth="1"/>
    <col min="12" max="13" width="15" bestFit="1" customWidth="1"/>
    <col min="14" max="14" width="13.28515625" bestFit="1" customWidth="1"/>
    <col min="15" max="15" width="13.7109375" bestFit="1" customWidth="1"/>
    <col min="16" max="16" width="12.28515625" bestFit="1" customWidth="1"/>
    <col min="17" max="17" width="14.42578125" bestFit="1" customWidth="1"/>
    <col min="18" max="18" width="13.42578125" bestFit="1" customWidth="1"/>
    <col min="19" max="19" width="13.85546875" bestFit="1" customWidth="1"/>
    <col min="20" max="20" width="11.7109375" bestFit="1" customWidth="1"/>
    <col min="21" max="21" width="5.28515625" bestFit="1" customWidth="1"/>
    <col min="22" max="23" width="15.28515625" bestFit="1" customWidth="1"/>
    <col min="24" max="24" width="5.7109375" bestFit="1" customWidth="1"/>
    <col min="25" max="25" width="14.28515625" bestFit="1" customWidth="1"/>
    <col min="26" max="26" width="13.7109375" bestFit="1" customWidth="1"/>
    <col min="27" max="27" width="13.85546875" bestFit="1" customWidth="1"/>
    <col min="28" max="28" width="11.7109375" bestFit="1" customWidth="1"/>
    <col min="29" max="29" width="13.85546875" bestFit="1" customWidth="1"/>
    <col min="30" max="30" width="11.7109375" bestFit="1" customWidth="1"/>
    <col min="31" max="31" width="13.7109375" bestFit="1" customWidth="1"/>
    <col min="32" max="32" width="18" bestFit="1" customWidth="1"/>
    <col min="33" max="33" width="16.7109375" bestFit="1" customWidth="1"/>
    <col min="34" max="34" width="13.28515625" bestFit="1" customWidth="1"/>
    <col min="35" max="35" width="13.7109375" bestFit="1" customWidth="1"/>
    <col min="36" max="36" width="5.140625" bestFit="1" customWidth="1"/>
    <col min="37" max="38" width="5.7109375" bestFit="1" customWidth="1"/>
    <col min="39" max="39" width="5.5703125" bestFit="1" customWidth="1"/>
    <col min="40" max="40" width="13.28515625" bestFit="1" customWidth="1"/>
    <col min="41" max="41" width="13.85546875" bestFit="1" customWidth="1"/>
    <col min="42" max="43" width="11.7109375" bestFit="1" customWidth="1"/>
    <col min="44" max="44" width="5.7109375" bestFit="1" customWidth="1"/>
    <col min="45" max="45" width="5.140625" bestFit="1" customWidth="1"/>
    <col min="46" max="47" width="16.85546875" bestFit="1" customWidth="1"/>
    <col min="48" max="48" width="15.28515625" bestFit="1" customWidth="1"/>
    <col min="49" max="49" width="15.42578125" bestFit="1" customWidth="1"/>
    <col min="50" max="50" width="15.28515625" bestFit="1" customWidth="1"/>
    <col min="51" max="51" width="14.42578125" bestFit="1" customWidth="1"/>
    <col min="52" max="52" width="17.7109375" bestFit="1" customWidth="1"/>
    <col min="53" max="53" width="20.5703125" bestFit="1" customWidth="1"/>
    <col min="54" max="54" width="21.28515625" bestFit="1" customWidth="1"/>
    <col min="55" max="55" width="13.28515625" bestFit="1" customWidth="1"/>
    <col min="56" max="56" width="13.7109375" bestFit="1" customWidth="1"/>
    <col min="57" max="57" width="5.140625" bestFit="1" customWidth="1"/>
    <col min="58" max="58" width="5.7109375" bestFit="1" customWidth="1"/>
    <col min="59" max="59" width="5.5703125" bestFit="1" customWidth="1"/>
    <col min="60" max="60" width="5.140625" bestFit="1" customWidth="1"/>
    <col min="61" max="61" width="16.5703125" bestFit="1" customWidth="1"/>
    <col min="62" max="64" width="15.5703125" bestFit="1" customWidth="1"/>
    <col min="65" max="65" width="13.42578125" bestFit="1" customWidth="1"/>
    <col min="66" max="66" width="13.85546875" bestFit="1" customWidth="1"/>
    <col min="67" max="67" width="11.7109375" bestFit="1" customWidth="1"/>
    <col min="68" max="68" width="5.85546875" bestFit="1" customWidth="1"/>
    <col min="69" max="69" width="5.7109375" bestFit="1" customWidth="1"/>
    <col min="70" max="70" width="5.85546875" bestFit="1" customWidth="1"/>
    <col min="71" max="71" width="13.42578125" bestFit="1" customWidth="1"/>
    <col min="72" max="72" width="13.85546875" bestFit="1" customWidth="1"/>
    <col min="73" max="73" width="19.42578125" bestFit="1" customWidth="1"/>
    <col min="74" max="74" width="19.28515625" bestFit="1" customWidth="1"/>
    <col min="75" max="75" width="19.42578125" bestFit="1" customWidth="1"/>
    <col min="76" max="76" width="19.28515625" bestFit="1" customWidth="1"/>
    <col min="77" max="77" width="5.140625" bestFit="1" customWidth="1"/>
    <col min="78" max="78" width="13.28515625" bestFit="1" customWidth="1"/>
    <col min="79" max="79" width="13.7109375" bestFit="1" customWidth="1"/>
    <col min="80" max="80" width="5.140625" bestFit="1" customWidth="1"/>
    <col min="81" max="82" width="5.7109375" bestFit="1" customWidth="1"/>
    <col min="83" max="83" width="5.5703125" bestFit="1" customWidth="1"/>
    <col min="84" max="84" width="13.28515625" bestFit="1" customWidth="1"/>
    <col min="85" max="85" width="13.7109375" bestFit="1" customWidth="1"/>
    <col min="86" max="86" width="15.42578125" bestFit="1" customWidth="1"/>
    <col min="87" max="88" width="14.42578125" bestFit="1" customWidth="1"/>
    <col min="89" max="89" width="12.7109375" bestFit="1" customWidth="1"/>
    <col min="90" max="90" width="13.28515625" bestFit="1" customWidth="1"/>
    <col min="91" max="91" width="13.85546875" bestFit="1" customWidth="1"/>
    <col min="92" max="92" width="14.42578125" bestFit="1" customWidth="1"/>
    <col min="93" max="93" width="15.42578125" bestFit="1" customWidth="1"/>
    <col min="94" max="94" width="5.5703125" bestFit="1" customWidth="1"/>
    <col min="95" max="95" width="17.140625" bestFit="1" customWidth="1"/>
    <col min="96" max="96" width="13.5703125" bestFit="1" customWidth="1"/>
    <col min="97" max="97" width="14" bestFit="1" customWidth="1"/>
    <col min="98" max="98" width="15.7109375" bestFit="1" customWidth="1"/>
    <col min="99" max="99" width="14.42578125" bestFit="1" customWidth="1"/>
    <col min="100" max="100" width="15.42578125" bestFit="1" customWidth="1"/>
    <col min="101" max="101" width="5.140625" bestFit="1" customWidth="1"/>
  </cols>
  <sheetData>
    <row r="1" spans="1:99" ht="21" x14ac:dyDescent="0.35">
      <c r="A1" s="452" t="s">
        <v>106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  <c r="W1" s="452"/>
      <c r="X1" s="452"/>
      <c r="Y1" s="452"/>
      <c r="Z1" s="452"/>
      <c r="AA1" s="452"/>
      <c r="AB1" s="452"/>
      <c r="AC1" s="452"/>
      <c r="AD1" s="452"/>
      <c r="AE1" s="452"/>
      <c r="AF1" s="452"/>
      <c r="AG1" s="452"/>
      <c r="AH1" s="452"/>
      <c r="AI1" s="452"/>
      <c r="AJ1" s="452"/>
      <c r="AK1" s="452"/>
      <c r="AL1" s="452"/>
      <c r="AM1" s="452"/>
      <c r="AN1" s="452"/>
      <c r="AO1" s="452"/>
      <c r="AP1" s="452"/>
      <c r="AQ1" s="452"/>
      <c r="AR1" s="452"/>
      <c r="AS1" s="452"/>
      <c r="AT1" s="452"/>
      <c r="AU1" s="452"/>
      <c r="AV1" s="452"/>
      <c r="AW1" s="452"/>
      <c r="AX1" s="452"/>
      <c r="AY1" s="452"/>
      <c r="AZ1" s="452"/>
      <c r="BA1" s="452"/>
      <c r="BB1" s="452"/>
      <c r="BC1" s="453"/>
    </row>
    <row r="2" spans="1:99" ht="21.75" thickBot="1" x14ac:dyDescent="0.4">
      <c r="A2" s="454" t="s">
        <v>76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54"/>
      <c r="P2" s="454"/>
      <c r="Q2" s="454"/>
      <c r="R2" s="454"/>
      <c r="S2" s="454"/>
      <c r="T2" s="454"/>
      <c r="U2" s="454"/>
      <c r="V2" s="454"/>
      <c r="W2" s="454"/>
      <c r="X2" s="454"/>
      <c r="Y2" s="454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454"/>
      <c r="AK2" s="454"/>
      <c r="AL2" s="454"/>
      <c r="AM2" s="454"/>
      <c r="AN2" s="454"/>
      <c r="AO2" s="454"/>
      <c r="AP2" s="454"/>
      <c r="AQ2" s="454"/>
      <c r="AR2" s="454"/>
      <c r="AS2" s="454"/>
      <c r="AT2" s="454"/>
      <c r="AU2" s="454"/>
      <c r="AV2" s="454"/>
      <c r="AW2" s="454"/>
      <c r="AX2" s="454"/>
      <c r="AY2" s="454"/>
      <c r="AZ2" s="454"/>
      <c r="BA2" s="454"/>
      <c r="BB2" s="454"/>
      <c r="BC2" s="455"/>
    </row>
    <row r="3" spans="1:99" ht="20.25" thickTop="1" thickBot="1" x14ac:dyDescent="0.35">
      <c r="A3" s="410" t="s">
        <v>68</v>
      </c>
      <c r="B3" s="411"/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L3" s="411"/>
      <c r="BM3" s="411"/>
      <c r="BN3" s="411"/>
      <c r="BO3" s="411"/>
      <c r="BP3" s="411"/>
      <c r="BQ3" s="411"/>
      <c r="BR3" s="411"/>
      <c r="BS3" s="411"/>
      <c r="BT3" s="411"/>
      <c r="BU3" s="411"/>
      <c r="BV3" s="411"/>
      <c r="BW3" s="411"/>
      <c r="BX3" s="411"/>
      <c r="BY3" s="411"/>
      <c r="BZ3" s="411"/>
      <c r="CA3" s="411"/>
      <c r="CB3" s="411"/>
      <c r="CC3" s="411"/>
      <c r="CD3" s="411"/>
      <c r="CE3" s="411"/>
      <c r="CF3" s="411"/>
      <c r="CG3" s="411"/>
      <c r="CH3" s="411"/>
      <c r="CI3" s="411"/>
      <c r="CJ3" s="411"/>
      <c r="CK3" s="411"/>
      <c r="CL3" s="411"/>
      <c r="CM3" s="411"/>
      <c r="CN3" s="411"/>
      <c r="CO3" s="411"/>
      <c r="CP3" s="411"/>
      <c r="CQ3" s="411"/>
      <c r="CR3" s="411"/>
      <c r="CS3" s="411"/>
      <c r="CT3" s="411"/>
      <c r="CU3" s="412"/>
    </row>
    <row r="4" spans="1:99" ht="15.75" thickBot="1" x14ac:dyDescent="0.3">
      <c r="AG4" s="416" t="s">
        <v>45</v>
      </c>
      <c r="AH4" s="416"/>
      <c r="AI4" s="416"/>
      <c r="AJ4" s="416"/>
      <c r="AK4" s="416"/>
      <c r="AL4" s="416"/>
      <c r="AM4" s="416"/>
      <c r="AN4" s="416"/>
      <c r="AO4" s="416"/>
      <c r="AP4" s="416"/>
      <c r="AQ4" s="416"/>
      <c r="AR4" s="416"/>
      <c r="AS4" s="416"/>
      <c r="AT4" s="416"/>
      <c r="AU4" s="416"/>
      <c r="AV4" s="416"/>
      <c r="AW4" s="416"/>
      <c r="AX4" s="416"/>
      <c r="AY4" s="416"/>
      <c r="AZ4" s="416"/>
      <c r="BA4" s="416"/>
      <c r="BB4" s="416"/>
      <c r="BC4" s="416"/>
      <c r="BD4" s="416"/>
      <c r="BE4" s="416"/>
      <c r="BF4" s="416"/>
      <c r="BG4" s="416"/>
      <c r="BH4" s="416"/>
      <c r="BI4" s="416"/>
      <c r="BJ4" s="416"/>
      <c r="BK4" s="416"/>
      <c r="BL4" s="416"/>
      <c r="BM4" s="416"/>
      <c r="BN4" s="416"/>
      <c r="BO4" s="416"/>
      <c r="BP4" s="416"/>
      <c r="BQ4" s="416"/>
      <c r="BR4" s="416"/>
      <c r="BS4" s="416"/>
      <c r="BT4" s="416"/>
    </row>
    <row r="5" spans="1:99" s="1" customFormat="1" ht="15.75" thickBot="1" x14ac:dyDescent="0.3">
      <c r="A5" s="413" t="s">
        <v>70</v>
      </c>
      <c r="B5" s="459" t="s">
        <v>33</v>
      </c>
      <c r="C5" s="460"/>
      <c r="D5" s="460"/>
      <c r="E5" s="460"/>
      <c r="F5" s="460"/>
      <c r="G5" s="460"/>
      <c r="H5" s="460"/>
      <c r="I5" s="460"/>
      <c r="J5" s="460"/>
      <c r="K5" s="460"/>
      <c r="L5" s="460"/>
      <c r="M5" s="460"/>
      <c r="N5" s="460"/>
      <c r="O5" s="460"/>
      <c r="P5" s="460"/>
      <c r="Q5" s="460"/>
      <c r="R5" s="460"/>
      <c r="S5" s="460"/>
      <c r="T5" s="460"/>
      <c r="U5" s="460"/>
      <c r="V5" s="460"/>
      <c r="W5" s="460"/>
      <c r="X5" s="460"/>
      <c r="Y5" s="460"/>
      <c r="Z5" s="461"/>
      <c r="AA5" s="466" t="s">
        <v>39</v>
      </c>
      <c r="AB5" s="467"/>
      <c r="AC5" s="467"/>
      <c r="AD5" s="467"/>
      <c r="AE5" s="467"/>
      <c r="AF5" s="467"/>
      <c r="AG5" s="439" t="s">
        <v>40</v>
      </c>
      <c r="AH5" s="439"/>
      <c r="AI5" s="439"/>
      <c r="AJ5" s="439"/>
      <c r="AK5" s="439"/>
      <c r="AL5" s="439"/>
      <c r="AM5" s="439"/>
      <c r="AN5" s="439"/>
      <c r="AO5" s="439"/>
      <c r="AP5" s="439"/>
      <c r="AQ5" s="439"/>
      <c r="AR5" s="439"/>
      <c r="AS5" s="439"/>
      <c r="AT5" s="439"/>
      <c r="AU5" s="439"/>
      <c r="AV5" s="439"/>
      <c r="AW5" s="439"/>
      <c r="AX5" s="439"/>
      <c r="AY5" s="439"/>
      <c r="AZ5" s="439"/>
      <c r="BA5" s="431" t="s">
        <v>41</v>
      </c>
      <c r="BB5" s="431"/>
      <c r="BC5" s="431"/>
      <c r="BD5" s="431"/>
      <c r="BE5" s="431"/>
      <c r="BF5" s="431"/>
      <c r="BG5" s="431"/>
      <c r="BH5" s="432"/>
      <c r="BI5" s="433" t="s">
        <v>53</v>
      </c>
      <c r="BJ5" s="434"/>
      <c r="BK5" s="434"/>
      <c r="BL5" s="435"/>
      <c r="BM5" s="402" t="s">
        <v>54</v>
      </c>
      <c r="BN5" s="403"/>
      <c r="BO5" s="403"/>
      <c r="BP5" s="403"/>
      <c r="BQ5" s="403"/>
      <c r="BR5" s="403"/>
      <c r="BS5" s="403"/>
      <c r="BT5" s="403"/>
      <c r="BU5" s="421" t="s">
        <v>56</v>
      </c>
      <c r="BV5" s="421"/>
      <c r="BW5" s="421"/>
      <c r="BX5" s="421"/>
      <c r="BY5" s="428" t="s">
        <v>61</v>
      </c>
      <c r="BZ5" s="428"/>
      <c r="CA5" s="428"/>
      <c r="CB5" s="428"/>
      <c r="CC5" s="428"/>
      <c r="CD5" s="428"/>
      <c r="CE5" s="428"/>
      <c r="CF5" s="428"/>
      <c r="CG5" s="372" t="s">
        <v>64</v>
      </c>
      <c r="CH5" s="372"/>
      <c r="CI5" s="372"/>
      <c r="CJ5" s="372"/>
      <c r="CK5" s="372"/>
      <c r="CL5" s="372"/>
      <c r="CM5" s="372"/>
      <c r="CN5" s="372"/>
      <c r="CO5" s="372"/>
      <c r="CP5" s="373"/>
      <c r="CQ5" s="404" t="s">
        <v>25</v>
      </c>
      <c r="CR5" s="405"/>
      <c r="CS5" s="405"/>
      <c r="CT5" s="405"/>
      <c r="CU5" s="406"/>
    </row>
    <row r="6" spans="1:99" s="77" customFormat="1" ht="42.75" customHeight="1" x14ac:dyDescent="0.25">
      <c r="A6" s="414"/>
      <c r="B6" s="468" t="s">
        <v>34</v>
      </c>
      <c r="C6" s="469"/>
      <c r="D6" s="469"/>
      <c r="E6" s="469"/>
      <c r="F6" s="470"/>
      <c r="G6" s="471" t="s">
        <v>35</v>
      </c>
      <c r="H6" s="377"/>
      <c r="I6" s="377"/>
      <c r="J6" s="377"/>
      <c r="K6" s="389"/>
      <c r="L6" s="422" t="s">
        <v>36</v>
      </c>
      <c r="M6" s="423"/>
      <c r="N6" s="423"/>
      <c r="O6" s="423"/>
      <c r="P6" s="424"/>
      <c r="Q6" s="443" t="s">
        <v>37</v>
      </c>
      <c r="R6" s="444"/>
      <c r="S6" s="444"/>
      <c r="T6" s="444"/>
      <c r="U6" s="445"/>
      <c r="V6" s="376" t="s">
        <v>38</v>
      </c>
      <c r="W6" s="377"/>
      <c r="X6" s="377"/>
      <c r="Y6" s="377"/>
      <c r="Z6" s="378"/>
      <c r="AA6" s="462" t="s">
        <v>42</v>
      </c>
      <c r="AB6" s="463"/>
      <c r="AC6" s="464" t="s">
        <v>43</v>
      </c>
      <c r="AD6" s="465"/>
      <c r="AE6" s="383" t="s">
        <v>44</v>
      </c>
      <c r="AF6" s="385"/>
      <c r="AG6" s="443" t="s">
        <v>46</v>
      </c>
      <c r="AH6" s="444"/>
      <c r="AI6" s="444"/>
      <c r="AJ6" s="445"/>
      <c r="AK6" s="383" t="s">
        <v>47</v>
      </c>
      <c r="AL6" s="384"/>
      <c r="AM6" s="384"/>
      <c r="AN6" s="385"/>
      <c r="AO6" s="386" t="s">
        <v>48</v>
      </c>
      <c r="AP6" s="387"/>
      <c r="AQ6" s="387"/>
      <c r="AR6" s="388"/>
      <c r="AS6" s="376" t="s">
        <v>49</v>
      </c>
      <c r="AT6" s="377"/>
      <c r="AU6" s="377"/>
      <c r="AV6" s="389"/>
      <c r="AW6" s="390" t="s">
        <v>50</v>
      </c>
      <c r="AX6" s="391"/>
      <c r="AY6" s="391"/>
      <c r="AZ6" s="392"/>
      <c r="BA6" s="440" t="s">
        <v>51</v>
      </c>
      <c r="BB6" s="441"/>
      <c r="BC6" s="441"/>
      <c r="BD6" s="442"/>
      <c r="BE6" s="429" t="s">
        <v>52</v>
      </c>
      <c r="BF6" s="397"/>
      <c r="BG6" s="397"/>
      <c r="BH6" s="430"/>
      <c r="BI6" s="436"/>
      <c r="BJ6" s="437"/>
      <c r="BK6" s="437"/>
      <c r="BL6" s="438"/>
      <c r="BM6" s="396" t="s">
        <v>55</v>
      </c>
      <c r="BN6" s="397"/>
      <c r="BO6" s="397"/>
      <c r="BP6" s="398"/>
      <c r="BQ6" s="399" t="s">
        <v>52</v>
      </c>
      <c r="BR6" s="400"/>
      <c r="BS6" s="400"/>
      <c r="BT6" s="401"/>
      <c r="BU6" s="417" t="s">
        <v>57</v>
      </c>
      <c r="BV6" s="418"/>
      <c r="BW6" s="419" t="s">
        <v>60</v>
      </c>
      <c r="BX6" s="420"/>
      <c r="BY6" s="422" t="s">
        <v>62</v>
      </c>
      <c r="BZ6" s="423"/>
      <c r="CA6" s="423"/>
      <c r="CB6" s="424"/>
      <c r="CC6" s="425" t="s">
        <v>63</v>
      </c>
      <c r="CD6" s="426"/>
      <c r="CE6" s="426"/>
      <c r="CF6" s="427"/>
      <c r="CG6" s="446" t="s">
        <v>65</v>
      </c>
      <c r="CH6" s="447"/>
      <c r="CI6" s="447"/>
      <c r="CJ6" s="447"/>
      <c r="CK6" s="448"/>
      <c r="CL6" s="369" t="s">
        <v>66</v>
      </c>
      <c r="CM6" s="370"/>
      <c r="CN6" s="370"/>
      <c r="CO6" s="370"/>
      <c r="CP6" s="371"/>
      <c r="CQ6" s="407"/>
      <c r="CR6" s="408"/>
      <c r="CS6" s="408"/>
      <c r="CT6" s="408"/>
      <c r="CU6" s="409"/>
    </row>
    <row r="7" spans="1:99" ht="15.75" customHeight="1" thickBot="1" x14ac:dyDescent="0.3">
      <c r="A7" s="415"/>
      <c r="B7" s="30" t="s">
        <v>2</v>
      </c>
      <c r="C7" s="31" t="s">
        <v>3</v>
      </c>
      <c r="D7" s="31" t="s">
        <v>4</v>
      </c>
      <c r="E7" s="31" t="s">
        <v>5</v>
      </c>
      <c r="F7" s="32" t="s">
        <v>6</v>
      </c>
      <c r="G7" s="57" t="s">
        <v>2</v>
      </c>
      <c r="H7" s="18" t="s">
        <v>3</v>
      </c>
      <c r="I7" s="18" t="s">
        <v>4</v>
      </c>
      <c r="J7" s="18" t="s">
        <v>5</v>
      </c>
      <c r="K7" s="19" t="s">
        <v>6</v>
      </c>
      <c r="L7" s="52" t="s">
        <v>2</v>
      </c>
      <c r="M7" s="53" t="s">
        <v>3</v>
      </c>
      <c r="N7" s="53" t="s">
        <v>4</v>
      </c>
      <c r="O7" s="53" t="s">
        <v>5</v>
      </c>
      <c r="P7" s="54" t="s">
        <v>6</v>
      </c>
      <c r="Q7" s="48" t="s">
        <v>2</v>
      </c>
      <c r="R7" s="49" t="s">
        <v>3</v>
      </c>
      <c r="S7" s="49" t="s">
        <v>4</v>
      </c>
      <c r="T7" s="49" t="s">
        <v>5</v>
      </c>
      <c r="U7" s="50" t="s">
        <v>6</v>
      </c>
      <c r="V7" s="17" t="s">
        <v>2</v>
      </c>
      <c r="W7" s="18" t="s">
        <v>3</v>
      </c>
      <c r="X7" s="18" t="s">
        <v>4</v>
      </c>
      <c r="Y7" s="18" t="s">
        <v>5</v>
      </c>
      <c r="Z7" s="71" t="s">
        <v>6</v>
      </c>
      <c r="AA7" s="22" t="s">
        <v>2</v>
      </c>
      <c r="AB7" s="24" t="s">
        <v>3</v>
      </c>
      <c r="AC7" s="72" t="s">
        <v>2</v>
      </c>
      <c r="AD7" s="73" t="s">
        <v>3</v>
      </c>
      <c r="AE7" s="74" t="s">
        <v>2</v>
      </c>
      <c r="AF7" s="75" t="s">
        <v>3</v>
      </c>
      <c r="AG7" s="48" t="s">
        <v>3</v>
      </c>
      <c r="AH7" s="49" t="s">
        <v>4</v>
      </c>
      <c r="AI7" s="49" t="s">
        <v>5</v>
      </c>
      <c r="AJ7" s="50" t="s">
        <v>6</v>
      </c>
      <c r="AK7" s="74" t="s">
        <v>3</v>
      </c>
      <c r="AL7" s="78" t="s">
        <v>4</v>
      </c>
      <c r="AM7" s="78" t="s">
        <v>5</v>
      </c>
      <c r="AN7" s="75" t="s">
        <v>6</v>
      </c>
      <c r="AO7" s="20" t="s">
        <v>3</v>
      </c>
      <c r="AP7" s="21" t="s">
        <v>4</v>
      </c>
      <c r="AQ7" s="21" t="s">
        <v>5</v>
      </c>
      <c r="AR7" s="79" t="s">
        <v>6</v>
      </c>
      <c r="AS7" s="17" t="s">
        <v>3</v>
      </c>
      <c r="AT7" s="18" t="s">
        <v>4</v>
      </c>
      <c r="AU7" s="18" t="s">
        <v>5</v>
      </c>
      <c r="AV7" s="19" t="s">
        <v>6</v>
      </c>
      <c r="AW7" s="61" t="s">
        <v>3</v>
      </c>
      <c r="AX7" s="58" t="s">
        <v>4</v>
      </c>
      <c r="AY7" s="58" t="s">
        <v>5</v>
      </c>
      <c r="AZ7" s="62" t="s">
        <v>6</v>
      </c>
      <c r="BA7" s="66" t="s">
        <v>3</v>
      </c>
      <c r="BB7" s="67" t="s">
        <v>4</v>
      </c>
      <c r="BC7" s="67" t="s">
        <v>5</v>
      </c>
      <c r="BD7" s="68" t="s">
        <v>6</v>
      </c>
      <c r="BE7" s="63" t="s">
        <v>3</v>
      </c>
      <c r="BF7" s="64" t="s">
        <v>4</v>
      </c>
      <c r="BG7" s="64" t="s">
        <v>5</v>
      </c>
      <c r="BH7" s="82" t="s">
        <v>6</v>
      </c>
      <c r="BI7" s="83" t="s">
        <v>3</v>
      </c>
      <c r="BJ7" s="81" t="s">
        <v>4</v>
      </c>
      <c r="BK7" s="81" t="s">
        <v>5</v>
      </c>
      <c r="BL7" s="84" t="s">
        <v>6</v>
      </c>
      <c r="BM7" s="85" t="s">
        <v>3</v>
      </c>
      <c r="BN7" s="64" t="s">
        <v>4</v>
      </c>
      <c r="BO7" s="64" t="s">
        <v>5</v>
      </c>
      <c r="BP7" s="65" t="s">
        <v>6</v>
      </c>
      <c r="BQ7" s="51" t="s">
        <v>3</v>
      </c>
      <c r="BR7" s="9" t="s">
        <v>4</v>
      </c>
      <c r="BS7" s="9" t="s">
        <v>5</v>
      </c>
      <c r="BT7" s="10" t="s">
        <v>6</v>
      </c>
      <c r="BU7" s="2" t="s">
        <v>58</v>
      </c>
      <c r="BV7" s="3" t="s">
        <v>59</v>
      </c>
      <c r="BW7" s="86" t="s">
        <v>58</v>
      </c>
      <c r="BX7" s="87" t="s">
        <v>59</v>
      </c>
      <c r="BY7" s="52" t="s">
        <v>3</v>
      </c>
      <c r="BZ7" s="53" t="s">
        <v>4</v>
      </c>
      <c r="CA7" s="53" t="s">
        <v>5</v>
      </c>
      <c r="CB7" s="54" t="s">
        <v>6</v>
      </c>
      <c r="CC7" s="27" t="s">
        <v>3</v>
      </c>
      <c r="CD7" s="28" t="s">
        <v>4</v>
      </c>
      <c r="CE7" s="28" t="s">
        <v>5</v>
      </c>
      <c r="CF7" s="29" t="s">
        <v>6</v>
      </c>
      <c r="CG7" s="88"/>
      <c r="CH7" s="80" t="s">
        <v>3</v>
      </c>
      <c r="CI7" s="80" t="s">
        <v>4</v>
      </c>
      <c r="CJ7" s="80" t="s">
        <v>5</v>
      </c>
      <c r="CK7" s="89" t="s">
        <v>67</v>
      </c>
      <c r="CL7" s="72"/>
      <c r="CM7" s="59" t="s">
        <v>3</v>
      </c>
      <c r="CN7" s="59" t="s">
        <v>4</v>
      </c>
      <c r="CO7" s="59" t="s">
        <v>5</v>
      </c>
      <c r="CP7" s="60" t="s">
        <v>67</v>
      </c>
      <c r="CQ7" s="20"/>
      <c r="CR7" s="21" t="s">
        <v>3</v>
      </c>
      <c r="CS7" s="21" t="s">
        <v>4</v>
      </c>
      <c r="CT7" s="21" t="s">
        <v>5</v>
      </c>
      <c r="CU7" s="79" t="s">
        <v>67</v>
      </c>
    </row>
    <row r="8" spans="1:99" x14ac:dyDescent="0.25">
      <c r="A8" s="111">
        <v>44287</v>
      </c>
      <c r="B8" s="123"/>
      <c r="C8" s="124"/>
      <c r="D8" s="124"/>
      <c r="E8" s="124"/>
      <c r="F8" s="125"/>
      <c r="G8" s="126"/>
      <c r="H8" s="127"/>
      <c r="I8" s="127"/>
      <c r="J8" s="127"/>
      <c r="K8" s="128"/>
      <c r="L8" s="129"/>
      <c r="M8" s="130"/>
      <c r="N8" s="130"/>
      <c r="O8" s="130"/>
      <c r="P8" s="131"/>
      <c r="Q8" s="132"/>
      <c r="R8" s="133"/>
      <c r="S8" s="133"/>
      <c r="T8" s="133"/>
      <c r="U8" s="134"/>
      <c r="V8" s="135"/>
      <c r="W8" s="127"/>
      <c r="X8" s="127"/>
      <c r="Y8" s="127"/>
      <c r="Z8" s="136"/>
      <c r="AA8" s="137"/>
      <c r="AB8" s="138"/>
      <c r="AC8" s="139"/>
      <c r="AD8" s="140"/>
      <c r="AE8" s="141"/>
      <c r="AF8" s="142"/>
      <c r="AG8" s="132"/>
      <c r="AH8" s="133"/>
      <c r="AI8" s="133"/>
      <c r="AJ8" s="134"/>
      <c r="AK8" s="141"/>
      <c r="AL8" s="143"/>
      <c r="AM8" s="143"/>
      <c r="AN8" s="142"/>
      <c r="AO8" s="120"/>
      <c r="AP8" s="121"/>
      <c r="AQ8" s="121"/>
      <c r="AR8" s="144"/>
      <c r="AS8" s="135"/>
      <c r="AT8" s="127"/>
      <c r="AU8" s="127"/>
      <c r="AV8" s="128"/>
      <c r="AW8" s="145"/>
      <c r="AX8" s="146"/>
      <c r="AY8" s="146"/>
      <c r="AZ8" s="147"/>
      <c r="BA8" s="148"/>
      <c r="BB8" s="149"/>
      <c r="BC8" s="149"/>
      <c r="BD8" s="150"/>
      <c r="BE8" s="151"/>
      <c r="BF8" s="152"/>
      <c r="BG8" s="152"/>
      <c r="BH8" s="153"/>
      <c r="BI8" s="113"/>
      <c r="BJ8" s="114"/>
      <c r="BK8" s="114"/>
      <c r="BL8" s="115"/>
      <c r="BM8" s="154"/>
      <c r="BN8" s="152"/>
      <c r="BO8" s="152"/>
      <c r="BP8" s="155"/>
      <c r="BQ8" s="156"/>
      <c r="BR8" s="157"/>
      <c r="BS8" s="157"/>
      <c r="BT8" s="158"/>
      <c r="BU8" s="159"/>
      <c r="BV8" s="160"/>
      <c r="BW8" s="161"/>
      <c r="BX8" s="162"/>
      <c r="BY8" s="129"/>
      <c r="BZ8" s="130"/>
      <c r="CA8" s="130"/>
      <c r="CB8" s="131"/>
      <c r="CC8" s="163"/>
      <c r="CD8" s="164"/>
      <c r="CE8" s="164"/>
      <c r="CF8" s="165"/>
      <c r="CG8" s="161"/>
      <c r="CH8" s="166"/>
      <c r="CI8" s="166"/>
      <c r="CJ8" s="166"/>
      <c r="CK8" s="162"/>
      <c r="CL8" s="139"/>
      <c r="CM8" s="167"/>
      <c r="CN8" s="167"/>
      <c r="CO8" s="167"/>
      <c r="CP8" s="168"/>
      <c r="CQ8" s="120">
        <f>(B8+G8+L8+Q8)-(CG8+CL8)</f>
        <v>0</v>
      </c>
      <c r="CR8" s="121">
        <f>(C8+H8+M8+R8)-(CH8+CM8)</f>
        <v>0</v>
      </c>
      <c r="CS8" s="121">
        <f t="shared" ref="CS8:CU8" si="0">(D8+I8+N8+S8)-(CI8+CN8)</f>
        <v>0</v>
      </c>
      <c r="CT8" s="121">
        <f t="shared" si="0"/>
        <v>0</v>
      </c>
      <c r="CU8" s="121">
        <f t="shared" si="0"/>
        <v>0</v>
      </c>
    </row>
    <row r="9" spans="1:99" x14ac:dyDescent="0.25">
      <c r="A9" s="69">
        <v>44317</v>
      </c>
      <c r="B9" s="123"/>
      <c r="C9" s="124"/>
      <c r="D9" s="124"/>
      <c r="E9" s="124"/>
      <c r="F9" s="125"/>
      <c r="G9" s="126"/>
      <c r="H9" s="127"/>
      <c r="I9" s="127"/>
      <c r="J9" s="127"/>
      <c r="K9" s="128"/>
      <c r="L9" s="129"/>
      <c r="M9" s="130"/>
      <c r="N9" s="130"/>
      <c r="O9" s="130"/>
      <c r="P9" s="131"/>
      <c r="Q9" s="132"/>
      <c r="R9" s="133"/>
      <c r="S9" s="133"/>
      <c r="T9" s="133"/>
      <c r="U9" s="134"/>
      <c r="V9" s="135"/>
      <c r="W9" s="127"/>
      <c r="X9" s="127"/>
      <c r="Y9" s="127"/>
      <c r="Z9" s="136"/>
      <c r="AA9" s="137"/>
      <c r="AB9" s="138"/>
      <c r="AC9" s="139"/>
      <c r="AD9" s="140"/>
      <c r="AE9" s="141"/>
      <c r="AF9" s="142"/>
      <c r="AG9" s="132"/>
      <c r="AH9" s="133"/>
      <c r="AI9" s="133"/>
      <c r="AJ9" s="134"/>
      <c r="AK9" s="141"/>
      <c r="AL9" s="143"/>
      <c r="AM9" s="143"/>
      <c r="AN9" s="142"/>
      <c r="AO9" s="120"/>
      <c r="AP9" s="121"/>
      <c r="AQ9" s="121"/>
      <c r="AR9" s="144"/>
      <c r="AS9" s="135"/>
      <c r="AT9" s="127"/>
      <c r="AU9" s="127"/>
      <c r="AV9" s="128"/>
      <c r="AW9" s="145"/>
      <c r="AX9" s="146"/>
      <c r="AY9" s="146"/>
      <c r="AZ9" s="147"/>
      <c r="BA9" s="148"/>
      <c r="BB9" s="149"/>
      <c r="BC9" s="149"/>
      <c r="BD9" s="150"/>
      <c r="BE9" s="151"/>
      <c r="BF9" s="152"/>
      <c r="BG9" s="152"/>
      <c r="BH9" s="153"/>
      <c r="BI9" s="113">
        <f t="shared" ref="BI9:BI19" si="1">AG9+AK9+AO9+AS9+AW9-(BA9+BE9)</f>
        <v>0</v>
      </c>
      <c r="BJ9" s="114">
        <f t="shared" ref="BJ9:BJ19" si="2">AH9+AL9+AP9+AT9+AX9-(BB9+BF9)</f>
        <v>0</v>
      </c>
      <c r="BK9" s="114">
        <f t="shared" ref="BK9:BK19" si="3">AI9+AM9+AQ9+AU9+AY9-(BC9+BG9)</f>
        <v>0</v>
      </c>
      <c r="BL9" s="115">
        <f t="shared" ref="BL9:BL19" si="4">AJ9+AN9+AR9+AV9+AZ9-(BD9+BH9)</f>
        <v>0</v>
      </c>
      <c r="BM9" s="154"/>
      <c r="BN9" s="152"/>
      <c r="BO9" s="152"/>
      <c r="BP9" s="155"/>
      <c r="BQ9" s="156"/>
      <c r="BR9" s="157"/>
      <c r="BS9" s="157"/>
      <c r="BT9" s="158"/>
      <c r="BU9" s="159"/>
      <c r="BV9" s="160"/>
      <c r="BW9" s="161"/>
      <c r="BX9" s="162"/>
      <c r="BY9" s="129"/>
      <c r="BZ9" s="130"/>
      <c r="CA9" s="130"/>
      <c r="CB9" s="131"/>
      <c r="CC9" s="163"/>
      <c r="CD9" s="164"/>
      <c r="CE9" s="164"/>
      <c r="CF9" s="165"/>
      <c r="CG9" s="161"/>
      <c r="CH9" s="166"/>
      <c r="CI9" s="166"/>
      <c r="CJ9" s="166"/>
      <c r="CK9" s="162"/>
      <c r="CL9" s="139"/>
      <c r="CM9" s="167"/>
      <c r="CN9" s="167"/>
      <c r="CO9" s="167"/>
      <c r="CP9" s="168"/>
      <c r="CQ9" s="120">
        <f t="shared" ref="CQ9:CQ19" si="5">(B9+G9+L9+Q9)-(CG9+CL9)</f>
        <v>0</v>
      </c>
      <c r="CR9" s="121">
        <f t="shared" ref="CR9:CR19" si="6">(C9+H9+M9+R9)-(CH9+CM9)</f>
        <v>0</v>
      </c>
      <c r="CS9" s="121">
        <f t="shared" ref="CS9:CS19" si="7">(D9+I9+N9+S9)-(CI9+CN9)</f>
        <v>0</v>
      </c>
      <c r="CT9" s="121">
        <f t="shared" ref="CT9:CT19" si="8">(E9+J9+O9+T9)-(CJ9+CO9)</f>
        <v>0</v>
      </c>
      <c r="CU9" s="121">
        <f t="shared" ref="CU9:CU19" si="9">(F9+K9+P9+U9)-(CK9+CP9)</f>
        <v>0</v>
      </c>
    </row>
    <row r="10" spans="1:99" x14ac:dyDescent="0.25">
      <c r="A10" s="69">
        <v>44348</v>
      </c>
      <c r="B10" s="123"/>
      <c r="C10" s="124"/>
      <c r="D10" s="124"/>
      <c r="E10" s="124"/>
      <c r="F10" s="125"/>
      <c r="G10" s="126"/>
      <c r="H10" s="127"/>
      <c r="I10" s="127"/>
      <c r="J10" s="127"/>
      <c r="K10" s="128"/>
      <c r="L10" s="129"/>
      <c r="M10" s="130"/>
      <c r="N10" s="130"/>
      <c r="O10" s="130"/>
      <c r="P10" s="131"/>
      <c r="Q10" s="132"/>
      <c r="R10" s="133"/>
      <c r="S10" s="133"/>
      <c r="T10" s="133"/>
      <c r="U10" s="134"/>
      <c r="V10" s="135"/>
      <c r="W10" s="127"/>
      <c r="X10" s="127"/>
      <c r="Y10" s="127"/>
      <c r="Z10" s="136"/>
      <c r="AA10" s="137"/>
      <c r="AB10" s="138"/>
      <c r="AC10" s="139"/>
      <c r="AD10" s="140"/>
      <c r="AE10" s="141"/>
      <c r="AF10" s="142"/>
      <c r="AG10" s="132"/>
      <c r="AH10" s="133"/>
      <c r="AI10" s="133"/>
      <c r="AJ10" s="134"/>
      <c r="AK10" s="141"/>
      <c r="AL10" s="143"/>
      <c r="AM10" s="143"/>
      <c r="AN10" s="142"/>
      <c r="AO10" s="120"/>
      <c r="AP10" s="121"/>
      <c r="AQ10" s="121"/>
      <c r="AR10" s="144"/>
      <c r="AS10" s="135"/>
      <c r="AT10" s="127"/>
      <c r="AU10" s="127"/>
      <c r="AV10" s="128"/>
      <c r="AW10" s="145"/>
      <c r="AX10" s="146"/>
      <c r="AY10" s="146"/>
      <c r="AZ10" s="147"/>
      <c r="BA10" s="148"/>
      <c r="BB10" s="149"/>
      <c r="BC10" s="149"/>
      <c r="BD10" s="150"/>
      <c r="BE10" s="151"/>
      <c r="BF10" s="152"/>
      <c r="BG10" s="152"/>
      <c r="BH10" s="153"/>
      <c r="BI10" s="113">
        <f t="shared" si="1"/>
        <v>0</v>
      </c>
      <c r="BJ10" s="114">
        <f t="shared" si="2"/>
        <v>0</v>
      </c>
      <c r="BK10" s="114">
        <f t="shared" si="3"/>
        <v>0</v>
      </c>
      <c r="BL10" s="115">
        <f t="shared" si="4"/>
        <v>0</v>
      </c>
      <c r="BM10" s="154"/>
      <c r="BN10" s="152"/>
      <c r="BO10" s="152"/>
      <c r="BP10" s="155"/>
      <c r="BQ10" s="156"/>
      <c r="BR10" s="157"/>
      <c r="BS10" s="157"/>
      <c r="BT10" s="158"/>
      <c r="BU10" s="159"/>
      <c r="BV10" s="160"/>
      <c r="BW10" s="161"/>
      <c r="BX10" s="162"/>
      <c r="BY10" s="129"/>
      <c r="BZ10" s="130"/>
      <c r="CA10" s="130"/>
      <c r="CB10" s="131"/>
      <c r="CC10" s="163"/>
      <c r="CD10" s="164"/>
      <c r="CE10" s="164"/>
      <c r="CF10" s="165"/>
      <c r="CG10" s="161"/>
      <c r="CH10" s="166"/>
      <c r="CI10" s="166"/>
      <c r="CJ10" s="166"/>
      <c r="CK10" s="162"/>
      <c r="CL10" s="139"/>
      <c r="CM10" s="167"/>
      <c r="CN10" s="167"/>
      <c r="CO10" s="167"/>
      <c r="CP10" s="168"/>
      <c r="CQ10" s="120">
        <f t="shared" si="5"/>
        <v>0</v>
      </c>
      <c r="CR10" s="121">
        <f t="shared" si="6"/>
        <v>0</v>
      </c>
      <c r="CS10" s="121">
        <f t="shared" si="7"/>
        <v>0</v>
      </c>
      <c r="CT10" s="121">
        <f t="shared" si="8"/>
        <v>0</v>
      </c>
      <c r="CU10" s="121">
        <f t="shared" si="9"/>
        <v>0</v>
      </c>
    </row>
    <row r="11" spans="1:99" x14ac:dyDescent="0.25">
      <c r="A11" s="69">
        <v>44378</v>
      </c>
      <c r="B11" s="123"/>
      <c r="C11" s="124"/>
      <c r="D11" s="124"/>
      <c r="E11" s="124"/>
      <c r="F11" s="125"/>
      <c r="G11" s="126"/>
      <c r="H11" s="127"/>
      <c r="I11" s="127"/>
      <c r="J11" s="127"/>
      <c r="K11" s="128"/>
      <c r="L11" s="129"/>
      <c r="M11" s="130"/>
      <c r="N11" s="130"/>
      <c r="O11" s="130"/>
      <c r="P11" s="131"/>
      <c r="Q11" s="132"/>
      <c r="R11" s="133"/>
      <c r="S11" s="133"/>
      <c r="T11" s="133"/>
      <c r="U11" s="134"/>
      <c r="V11" s="135"/>
      <c r="W11" s="127"/>
      <c r="X11" s="127"/>
      <c r="Y11" s="127"/>
      <c r="Z11" s="136"/>
      <c r="AA11" s="137"/>
      <c r="AB11" s="138"/>
      <c r="AC11" s="139"/>
      <c r="AD11" s="140"/>
      <c r="AE11" s="141"/>
      <c r="AF11" s="142"/>
      <c r="AG11" s="132"/>
      <c r="AH11" s="133"/>
      <c r="AI11" s="133"/>
      <c r="AJ11" s="134"/>
      <c r="AK11" s="141"/>
      <c r="AL11" s="143"/>
      <c r="AM11" s="143"/>
      <c r="AN11" s="142"/>
      <c r="AO11" s="120"/>
      <c r="AP11" s="121"/>
      <c r="AQ11" s="121"/>
      <c r="AR11" s="144"/>
      <c r="AS11" s="135"/>
      <c r="AT11" s="127"/>
      <c r="AU11" s="127"/>
      <c r="AV11" s="128"/>
      <c r="AW11" s="145"/>
      <c r="AX11" s="146"/>
      <c r="AY11" s="146"/>
      <c r="AZ11" s="147"/>
      <c r="BA11" s="148"/>
      <c r="BB11" s="149"/>
      <c r="BC11" s="149"/>
      <c r="BD11" s="150"/>
      <c r="BE11" s="151"/>
      <c r="BF11" s="152"/>
      <c r="BG11" s="152"/>
      <c r="BH11" s="153"/>
      <c r="BI11" s="113">
        <f t="shared" si="1"/>
        <v>0</v>
      </c>
      <c r="BJ11" s="114">
        <f t="shared" si="2"/>
        <v>0</v>
      </c>
      <c r="BK11" s="114">
        <f t="shared" si="3"/>
        <v>0</v>
      </c>
      <c r="BL11" s="115">
        <f t="shared" si="4"/>
        <v>0</v>
      </c>
      <c r="BM11" s="154"/>
      <c r="BN11" s="152"/>
      <c r="BO11" s="152"/>
      <c r="BP11" s="155"/>
      <c r="BQ11" s="156"/>
      <c r="BR11" s="157"/>
      <c r="BS11" s="157"/>
      <c r="BT11" s="158"/>
      <c r="BU11" s="159"/>
      <c r="BV11" s="160"/>
      <c r="BW11" s="161"/>
      <c r="BX11" s="162"/>
      <c r="BY11" s="129"/>
      <c r="BZ11" s="130"/>
      <c r="CA11" s="130"/>
      <c r="CB11" s="131"/>
      <c r="CC11" s="163"/>
      <c r="CD11" s="164"/>
      <c r="CE11" s="164"/>
      <c r="CF11" s="165"/>
      <c r="CG11" s="161"/>
      <c r="CH11" s="166"/>
      <c r="CI11" s="166"/>
      <c r="CJ11" s="166"/>
      <c r="CK11" s="162"/>
      <c r="CL11" s="139"/>
      <c r="CM11" s="167"/>
      <c r="CN11" s="167"/>
      <c r="CO11" s="167"/>
      <c r="CP11" s="168"/>
      <c r="CQ11" s="120">
        <f t="shared" si="5"/>
        <v>0</v>
      </c>
      <c r="CR11" s="121">
        <f t="shared" si="6"/>
        <v>0</v>
      </c>
      <c r="CS11" s="121">
        <f t="shared" si="7"/>
        <v>0</v>
      </c>
      <c r="CT11" s="121">
        <f t="shared" si="8"/>
        <v>0</v>
      </c>
      <c r="CU11" s="121">
        <f t="shared" si="9"/>
        <v>0</v>
      </c>
    </row>
    <row r="12" spans="1:99" x14ac:dyDescent="0.25">
      <c r="A12" s="69">
        <v>44409</v>
      </c>
      <c r="B12" s="123"/>
      <c r="C12" s="124"/>
      <c r="D12" s="124"/>
      <c r="E12" s="124"/>
      <c r="F12" s="125"/>
      <c r="G12" s="126"/>
      <c r="H12" s="127"/>
      <c r="I12" s="127"/>
      <c r="J12" s="127"/>
      <c r="K12" s="128"/>
      <c r="L12" s="129"/>
      <c r="M12" s="130"/>
      <c r="N12" s="130"/>
      <c r="O12" s="130"/>
      <c r="P12" s="131"/>
      <c r="Q12" s="132"/>
      <c r="R12" s="133"/>
      <c r="S12" s="133"/>
      <c r="T12" s="133"/>
      <c r="U12" s="134"/>
      <c r="V12" s="135"/>
      <c r="W12" s="127"/>
      <c r="X12" s="127"/>
      <c r="Y12" s="127"/>
      <c r="Z12" s="136"/>
      <c r="AA12" s="137"/>
      <c r="AB12" s="138"/>
      <c r="AC12" s="139"/>
      <c r="AD12" s="140"/>
      <c r="AE12" s="141"/>
      <c r="AF12" s="142"/>
      <c r="AG12" s="132"/>
      <c r="AH12" s="133"/>
      <c r="AI12" s="133"/>
      <c r="AJ12" s="134"/>
      <c r="AK12" s="141"/>
      <c r="AL12" s="143"/>
      <c r="AM12" s="143"/>
      <c r="AN12" s="142"/>
      <c r="AO12" s="120"/>
      <c r="AP12" s="121"/>
      <c r="AQ12" s="121"/>
      <c r="AR12" s="144"/>
      <c r="AS12" s="135"/>
      <c r="AT12" s="127"/>
      <c r="AU12" s="127"/>
      <c r="AV12" s="128"/>
      <c r="AW12" s="145"/>
      <c r="AX12" s="146"/>
      <c r="AY12" s="146"/>
      <c r="AZ12" s="147"/>
      <c r="BA12" s="148"/>
      <c r="BB12" s="149"/>
      <c r="BC12" s="149"/>
      <c r="BD12" s="150"/>
      <c r="BE12" s="151"/>
      <c r="BF12" s="152"/>
      <c r="BG12" s="152"/>
      <c r="BH12" s="153"/>
      <c r="BI12" s="113">
        <f t="shared" si="1"/>
        <v>0</v>
      </c>
      <c r="BJ12" s="114">
        <f t="shared" si="2"/>
        <v>0</v>
      </c>
      <c r="BK12" s="114">
        <f t="shared" si="3"/>
        <v>0</v>
      </c>
      <c r="BL12" s="115">
        <f t="shared" si="4"/>
        <v>0</v>
      </c>
      <c r="BM12" s="154"/>
      <c r="BN12" s="152"/>
      <c r="BO12" s="152"/>
      <c r="BP12" s="155"/>
      <c r="BQ12" s="156"/>
      <c r="BR12" s="157"/>
      <c r="BS12" s="157"/>
      <c r="BT12" s="158"/>
      <c r="BU12" s="159"/>
      <c r="BV12" s="160"/>
      <c r="BW12" s="161"/>
      <c r="BX12" s="162"/>
      <c r="BY12" s="129"/>
      <c r="BZ12" s="130"/>
      <c r="CA12" s="130"/>
      <c r="CB12" s="131"/>
      <c r="CC12" s="163"/>
      <c r="CD12" s="164"/>
      <c r="CE12" s="164"/>
      <c r="CF12" s="165"/>
      <c r="CG12" s="161"/>
      <c r="CH12" s="166"/>
      <c r="CI12" s="166"/>
      <c r="CJ12" s="166"/>
      <c r="CK12" s="162"/>
      <c r="CL12" s="139"/>
      <c r="CM12" s="167"/>
      <c r="CN12" s="167"/>
      <c r="CO12" s="167"/>
      <c r="CP12" s="168"/>
      <c r="CQ12" s="120">
        <f t="shared" si="5"/>
        <v>0</v>
      </c>
      <c r="CR12" s="121">
        <f t="shared" si="6"/>
        <v>0</v>
      </c>
      <c r="CS12" s="121">
        <f t="shared" si="7"/>
        <v>0</v>
      </c>
      <c r="CT12" s="121">
        <f t="shared" si="8"/>
        <v>0</v>
      </c>
      <c r="CU12" s="121">
        <f t="shared" si="9"/>
        <v>0</v>
      </c>
    </row>
    <row r="13" spans="1:99" x14ac:dyDescent="0.25">
      <c r="A13" s="69">
        <v>44440</v>
      </c>
      <c r="B13" s="123"/>
      <c r="C13" s="124"/>
      <c r="D13" s="124"/>
      <c r="E13" s="124"/>
      <c r="F13" s="125"/>
      <c r="G13" s="126"/>
      <c r="H13" s="127"/>
      <c r="I13" s="127"/>
      <c r="J13" s="127"/>
      <c r="K13" s="128"/>
      <c r="L13" s="129"/>
      <c r="M13" s="130"/>
      <c r="N13" s="130"/>
      <c r="O13" s="130"/>
      <c r="P13" s="131"/>
      <c r="Q13" s="132"/>
      <c r="R13" s="133"/>
      <c r="S13" s="133"/>
      <c r="T13" s="133"/>
      <c r="U13" s="134"/>
      <c r="V13" s="135"/>
      <c r="W13" s="127"/>
      <c r="X13" s="127"/>
      <c r="Y13" s="127"/>
      <c r="Z13" s="136"/>
      <c r="AA13" s="137"/>
      <c r="AB13" s="138"/>
      <c r="AC13" s="139"/>
      <c r="AD13" s="140"/>
      <c r="AE13" s="141"/>
      <c r="AF13" s="142"/>
      <c r="AG13" s="132"/>
      <c r="AH13" s="133"/>
      <c r="AI13" s="133"/>
      <c r="AJ13" s="134"/>
      <c r="AK13" s="141"/>
      <c r="AL13" s="143"/>
      <c r="AM13" s="143"/>
      <c r="AN13" s="142"/>
      <c r="AO13" s="120"/>
      <c r="AP13" s="121"/>
      <c r="AQ13" s="121"/>
      <c r="AR13" s="144"/>
      <c r="AS13" s="135"/>
      <c r="AT13" s="127"/>
      <c r="AU13" s="127"/>
      <c r="AV13" s="128"/>
      <c r="AW13" s="145"/>
      <c r="AX13" s="146"/>
      <c r="AY13" s="146"/>
      <c r="AZ13" s="147"/>
      <c r="BA13" s="148"/>
      <c r="BB13" s="149"/>
      <c r="BC13" s="149"/>
      <c r="BD13" s="150"/>
      <c r="BE13" s="151"/>
      <c r="BF13" s="152"/>
      <c r="BG13" s="152"/>
      <c r="BH13" s="153"/>
      <c r="BI13" s="113">
        <f t="shared" si="1"/>
        <v>0</v>
      </c>
      <c r="BJ13" s="114">
        <f t="shared" si="2"/>
        <v>0</v>
      </c>
      <c r="BK13" s="114">
        <f t="shared" si="3"/>
        <v>0</v>
      </c>
      <c r="BL13" s="115">
        <f t="shared" si="4"/>
        <v>0</v>
      </c>
      <c r="BM13" s="154"/>
      <c r="BN13" s="152"/>
      <c r="BO13" s="152"/>
      <c r="BP13" s="155"/>
      <c r="BQ13" s="156"/>
      <c r="BR13" s="157"/>
      <c r="BS13" s="157"/>
      <c r="BT13" s="158"/>
      <c r="BU13" s="159"/>
      <c r="BV13" s="160"/>
      <c r="BW13" s="161"/>
      <c r="BX13" s="162"/>
      <c r="BY13" s="129"/>
      <c r="BZ13" s="130"/>
      <c r="CA13" s="130"/>
      <c r="CB13" s="131"/>
      <c r="CC13" s="163"/>
      <c r="CD13" s="164"/>
      <c r="CE13" s="164"/>
      <c r="CF13" s="165"/>
      <c r="CG13" s="161"/>
      <c r="CH13" s="166"/>
      <c r="CI13" s="166"/>
      <c r="CJ13" s="166"/>
      <c r="CK13" s="162"/>
      <c r="CL13" s="139"/>
      <c r="CM13" s="167"/>
      <c r="CN13" s="167"/>
      <c r="CO13" s="167"/>
      <c r="CP13" s="168"/>
      <c r="CQ13" s="120">
        <f t="shared" si="5"/>
        <v>0</v>
      </c>
      <c r="CR13" s="121">
        <f t="shared" si="6"/>
        <v>0</v>
      </c>
      <c r="CS13" s="121">
        <f t="shared" si="7"/>
        <v>0</v>
      </c>
      <c r="CT13" s="121">
        <f t="shared" si="8"/>
        <v>0</v>
      </c>
      <c r="CU13" s="121">
        <f t="shared" si="9"/>
        <v>0</v>
      </c>
    </row>
    <row r="14" spans="1:99" x14ac:dyDescent="0.25">
      <c r="A14" s="69">
        <v>44470</v>
      </c>
      <c r="B14" s="123"/>
      <c r="C14" s="124"/>
      <c r="D14" s="124"/>
      <c r="E14" s="124"/>
      <c r="F14" s="125"/>
      <c r="G14" s="126"/>
      <c r="H14" s="127"/>
      <c r="I14" s="127"/>
      <c r="J14" s="127"/>
      <c r="K14" s="128"/>
      <c r="L14" s="129"/>
      <c r="M14" s="130"/>
      <c r="N14" s="130"/>
      <c r="O14" s="130"/>
      <c r="P14" s="131"/>
      <c r="Q14" s="132"/>
      <c r="R14" s="133"/>
      <c r="S14" s="133"/>
      <c r="T14" s="133"/>
      <c r="U14" s="134"/>
      <c r="V14" s="135"/>
      <c r="W14" s="127"/>
      <c r="X14" s="127"/>
      <c r="Y14" s="127"/>
      <c r="Z14" s="136"/>
      <c r="AA14" s="137"/>
      <c r="AB14" s="138"/>
      <c r="AC14" s="139"/>
      <c r="AD14" s="140"/>
      <c r="AE14" s="141"/>
      <c r="AF14" s="142"/>
      <c r="AG14" s="132"/>
      <c r="AH14" s="133"/>
      <c r="AI14" s="133"/>
      <c r="AJ14" s="134"/>
      <c r="AK14" s="141"/>
      <c r="AL14" s="143"/>
      <c r="AM14" s="143"/>
      <c r="AN14" s="142"/>
      <c r="AO14" s="120"/>
      <c r="AP14" s="121"/>
      <c r="AQ14" s="121"/>
      <c r="AR14" s="144"/>
      <c r="AS14" s="135"/>
      <c r="AT14" s="127"/>
      <c r="AU14" s="127"/>
      <c r="AV14" s="128"/>
      <c r="AW14" s="145"/>
      <c r="AX14" s="146"/>
      <c r="AY14" s="146"/>
      <c r="AZ14" s="147"/>
      <c r="BA14" s="148"/>
      <c r="BB14" s="149"/>
      <c r="BC14" s="149"/>
      <c r="BD14" s="150"/>
      <c r="BE14" s="151"/>
      <c r="BF14" s="152"/>
      <c r="BG14" s="152"/>
      <c r="BH14" s="153"/>
      <c r="BI14" s="113">
        <f t="shared" si="1"/>
        <v>0</v>
      </c>
      <c r="BJ14" s="114">
        <f t="shared" si="2"/>
        <v>0</v>
      </c>
      <c r="BK14" s="114">
        <f t="shared" si="3"/>
        <v>0</v>
      </c>
      <c r="BL14" s="115">
        <f t="shared" si="4"/>
        <v>0</v>
      </c>
      <c r="BM14" s="154"/>
      <c r="BN14" s="152"/>
      <c r="BO14" s="152"/>
      <c r="BP14" s="155"/>
      <c r="BQ14" s="156"/>
      <c r="BR14" s="157"/>
      <c r="BS14" s="157"/>
      <c r="BT14" s="158"/>
      <c r="BU14" s="159"/>
      <c r="BV14" s="160"/>
      <c r="BW14" s="161"/>
      <c r="BX14" s="162"/>
      <c r="BY14" s="129"/>
      <c r="BZ14" s="130"/>
      <c r="CA14" s="130"/>
      <c r="CB14" s="131"/>
      <c r="CC14" s="163"/>
      <c r="CD14" s="164"/>
      <c r="CE14" s="164"/>
      <c r="CF14" s="165"/>
      <c r="CG14" s="161"/>
      <c r="CH14" s="166"/>
      <c r="CI14" s="166"/>
      <c r="CJ14" s="166"/>
      <c r="CK14" s="162"/>
      <c r="CL14" s="139"/>
      <c r="CM14" s="167"/>
      <c r="CN14" s="167"/>
      <c r="CO14" s="167"/>
      <c r="CP14" s="168"/>
      <c r="CQ14" s="120">
        <f t="shared" si="5"/>
        <v>0</v>
      </c>
      <c r="CR14" s="121">
        <f t="shared" si="6"/>
        <v>0</v>
      </c>
      <c r="CS14" s="121">
        <f t="shared" si="7"/>
        <v>0</v>
      </c>
      <c r="CT14" s="121">
        <f t="shared" si="8"/>
        <v>0</v>
      </c>
      <c r="CU14" s="121">
        <f t="shared" si="9"/>
        <v>0</v>
      </c>
    </row>
    <row r="15" spans="1:99" x14ac:dyDescent="0.25">
      <c r="A15" s="69">
        <v>44501</v>
      </c>
      <c r="B15" s="123"/>
      <c r="C15" s="124"/>
      <c r="D15" s="124"/>
      <c r="E15" s="124"/>
      <c r="F15" s="125"/>
      <c r="G15" s="126"/>
      <c r="H15" s="127"/>
      <c r="I15" s="127"/>
      <c r="J15" s="127"/>
      <c r="K15" s="128"/>
      <c r="L15" s="129"/>
      <c r="M15" s="130"/>
      <c r="N15" s="130"/>
      <c r="O15" s="130"/>
      <c r="P15" s="131"/>
      <c r="Q15" s="132"/>
      <c r="R15" s="133"/>
      <c r="S15" s="133"/>
      <c r="T15" s="133"/>
      <c r="U15" s="134"/>
      <c r="V15" s="135"/>
      <c r="W15" s="127"/>
      <c r="X15" s="127"/>
      <c r="Y15" s="127"/>
      <c r="Z15" s="136"/>
      <c r="AA15" s="137"/>
      <c r="AB15" s="138"/>
      <c r="AC15" s="139"/>
      <c r="AD15" s="140"/>
      <c r="AE15" s="141"/>
      <c r="AF15" s="142"/>
      <c r="AG15" s="132"/>
      <c r="AH15" s="133"/>
      <c r="AI15" s="133"/>
      <c r="AJ15" s="134"/>
      <c r="AK15" s="141"/>
      <c r="AL15" s="143"/>
      <c r="AM15" s="143"/>
      <c r="AN15" s="142"/>
      <c r="AO15" s="120"/>
      <c r="AP15" s="121"/>
      <c r="AQ15" s="121"/>
      <c r="AR15" s="144"/>
      <c r="AS15" s="135"/>
      <c r="AT15" s="127"/>
      <c r="AU15" s="127"/>
      <c r="AV15" s="128"/>
      <c r="AW15" s="145"/>
      <c r="AX15" s="146"/>
      <c r="AY15" s="146"/>
      <c r="AZ15" s="147"/>
      <c r="BA15" s="148"/>
      <c r="BB15" s="149"/>
      <c r="BC15" s="149"/>
      <c r="BD15" s="150"/>
      <c r="BE15" s="151"/>
      <c r="BF15" s="152"/>
      <c r="BG15" s="152"/>
      <c r="BH15" s="153"/>
      <c r="BI15" s="113">
        <f t="shared" si="1"/>
        <v>0</v>
      </c>
      <c r="BJ15" s="114">
        <f t="shared" si="2"/>
        <v>0</v>
      </c>
      <c r="BK15" s="114">
        <f t="shared" si="3"/>
        <v>0</v>
      </c>
      <c r="BL15" s="115">
        <f t="shared" si="4"/>
        <v>0</v>
      </c>
      <c r="BM15" s="154"/>
      <c r="BN15" s="152"/>
      <c r="BO15" s="152"/>
      <c r="BP15" s="155"/>
      <c r="BQ15" s="156"/>
      <c r="BR15" s="157"/>
      <c r="BS15" s="157"/>
      <c r="BT15" s="158"/>
      <c r="BU15" s="159"/>
      <c r="BV15" s="160"/>
      <c r="BW15" s="161"/>
      <c r="BX15" s="162"/>
      <c r="BY15" s="129"/>
      <c r="BZ15" s="130"/>
      <c r="CA15" s="130"/>
      <c r="CB15" s="131"/>
      <c r="CC15" s="163"/>
      <c r="CD15" s="164"/>
      <c r="CE15" s="164"/>
      <c r="CF15" s="165"/>
      <c r="CG15" s="161"/>
      <c r="CH15" s="166"/>
      <c r="CI15" s="166"/>
      <c r="CJ15" s="166"/>
      <c r="CK15" s="162"/>
      <c r="CL15" s="139"/>
      <c r="CM15" s="167"/>
      <c r="CN15" s="167"/>
      <c r="CO15" s="167"/>
      <c r="CP15" s="168"/>
      <c r="CQ15" s="120">
        <f t="shared" si="5"/>
        <v>0</v>
      </c>
      <c r="CR15" s="121">
        <f t="shared" si="6"/>
        <v>0</v>
      </c>
      <c r="CS15" s="121">
        <f t="shared" si="7"/>
        <v>0</v>
      </c>
      <c r="CT15" s="121">
        <f t="shared" si="8"/>
        <v>0</v>
      </c>
      <c r="CU15" s="121">
        <f t="shared" si="9"/>
        <v>0</v>
      </c>
    </row>
    <row r="16" spans="1:99" x14ac:dyDescent="0.25">
      <c r="A16" s="69">
        <v>44531</v>
      </c>
      <c r="B16" s="123"/>
      <c r="C16" s="124"/>
      <c r="D16" s="124"/>
      <c r="E16" s="124"/>
      <c r="F16" s="125"/>
      <c r="G16" s="126"/>
      <c r="H16" s="127"/>
      <c r="I16" s="127"/>
      <c r="J16" s="127"/>
      <c r="K16" s="128"/>
      <c r="L16" s="129"/>
      <c r="M16" s="130"/>
      <c r="N16" s="130"/>
      <c r="O16" s="130"/>
      <c r="P16" s="131"/>
      <c r="Q16" s="132"/>
      <c r="R16" s="133"/>
      <c r="S16" s="133"/>
      <c r="T16" s="133"/>
      <c r="U16" s="134"/>
      <c r="V16" s="135"/>
      <c r="W16" s="127"/>
      <c r="X16" s="127"/>
      <c r="Y16" s="127"/>
      <c r="Z16" s="136"/>
      <c r="AA16" s="137"/>
      <c r="AB16" s="138"/>
      <c r="AC16" s="139"/>
      <c r="AD16" s="140"/>
      <c r="AE16" s="141"/>
      <c r="AF16" s="142"/>
      <c r="AG16" s="132"/>
      <c r="AH16" s="133"/>
      <c r="AI16" s="133"/>
      <c r="AJ16" s="134"/>
      <c r="AK16" s="141"/>
      <c r="AL16" s="143"/>
      <c r="AM16" s="143"/>
      <c r="AN16" s="142"/>
      <c r="AO16" s="120"/>
      <c r="AP16" s="121"/>
      <c r="AQ16" s="121"/>
      <c r="AR16" s="144"/>
      <c r="AS16" s="135"/>
      <c r="AT16" s="127"/>
      <c r="AU16" s="127"/>
      <c r="AV16" s="128"/>
      <c r="AW16" s="145"/>
      <c r="AX16" s="146"/>
      <c r="AY16" s="146"/>
      <c r="AZ16" s="147"/>
      <c r="BA16" s="148"/>
      <c r="BB16" s="149"/>
      <c r="BC16" s="149"/>
      <c r="BD16" s="150"/>
      <c r="BE16" s="151"/>
      <c r="BF16" s="152"/>
      <c r="BG16" s="152"/>
      <c r="BH16" s="153"/>
      <c r="BI16" s="113">
        <f t="shared" si="1"/>
        <v>0</v>
      </c>
      <c r="BJ16" s="114">
        <f t="shared" si="2"/>
        <v>0</v>
      </c>
      <c r="BK16" s="114">
        <f t="shared" si="3"/>
        <v>0</v>
      </c>
      <c r="BL16" s="115">
        <f t="shared" si="4"/>
        <v>0</v>
      </c>
      <c r="BM16" s="154"/>
      <c r="BN16" s="152"/>
      <c r="BO16" s="152"/>
      <c r="BP16" s="155"/>
      <c r="BQ16" s="156"/>
      <c r="BR16" s="157"/>
      <c r="BS16" s="157"/>
      <c r="BT16" s="158"/>
      <c r="BU16" s="159"/>
      <c r="BV16" s="160"/>
      <c r="BW16" s="161"/>
      <c r="BX16" s="162"/>
      <c r="BY16" s="129"/>
      <c r="BZ16" s="130"/>
      <c r="CA16" s="130"/>
      <c r="CB16" s="131"/>
      <c r="CC16" s="163"/>
      <c r="CD16" s="164"/>
      <c r="CE16" s="164"/>
      <c r="CF16" s="165"/>
      <c r="CG16" s="161"/>
      <c r="CH16" s="166"/>
      <c r="CI16" s="166"/>
      <c r="CJ16" s="166"/>
      <c r="CK16" s="162"/>
      <c r="CL16" s="139"/>
      <c r="CM16" s="167"/>
      <c r="CN16" s="167"/>
      <c r="CO16" s="167"/>
      <c r="CP16" s="168"/>
      <c r="CQ16" s="120">
        <f t="shared" si="5"/>
        <v>0</v>
      </c>
      <c r="CR16" s="121">
        <f t="shared" si="6"/>
        <v>0</v>
      </c>
      <c r="CS16" s="121">
        <f t="shared" si="7"/>
        <v>0</v>
      </c>
      <c r="CT16" s="121">
        <f t="shared" si="8"/>
        <v>0</v>
      </c>
      <c r="CU16" s="121">
        <f t="shared" si="9"/>
        <v>0</v>
      </c>
    </row>
    <row r="17" spans="1:101" x14ac:dyDescent="0.25">
      <c r="A17" s="69">
        <v>44562</v>
      </c>
      <c r="B17" s="123"/>
      <c r="C17" s="124"/>
      <c r="D17" s="124"/>
      <c r="E17" s="124"/>
      <c r="F17" s="125"/>
      <c r="G17" s="126"/>
      <c r="H17" s="127"/>
      <c r="I17" s="127"/>
      <c r="J17" s="127"/>
      <c r="K17" s="128"/>
      <c r="L17" s="129"/>
      <c r="M17" s="130"/>
      <c r="N17" s="130"/>
      <c r="O17" s="130"/>
      <c r="P17" s="131"/>
      <c r="Q17" s="132"/>
      <c r="R17" s="133"/>
      <c r="S17" s="133"/>
      <c r="T17" s="133"/>
      <c r="U17" s="134"/>
      <c r="V17" s="135"/>
      <c r="W17" s="127"/>
      <c r="X17" s="127"/>
      <c r="Y17" s="127"/>
      <c r="Z17" s="136"/>
      <c r="AA17" s="137"/>
      <c r="AB17" s="138"/>
      <c r="AC17" s="139"/>
      <c r="AD17" s="140"/>
      <c r="AE17" s="141"/>
      <c r="AF17" s="142"/>
      <c r="AG17" s="132"/>
      <c r="AH17" s="133"/>
      <c r="AI17" s="133"/>
      <c r="AJ17" s="134"/>
      <c r="AK17" s="141"/>
      <c r="AL17" s="143"/>
      <c r="AM17" s="143"/>
      <c r="AN17" s="142"/>
      <c r="AO17" s="120"/>
      <c r="AP17" s="121"/>
      <c r="AQ17" s="121"/>
      <c r="AR17" s="144"/>
      <c r="AS17" s="135"/>
      <c r="AT17" s="127"/>
      <c r="AU17" s="127"/>
      <c r="AV17" s="128"/>
      <c r="AW17" s="145"/>
      <c r="AX17" s="146"/>
      <c r="AY17" s="146"/>
      <c r="AZ17" s="147"/>
      <c r="BA17" s="148"/>
      <c r="BB17" s="149"/>
      <c r="BC17" s="149"/>
      <c r="BD17" s="150"/>
      <c r="BE17" s="151"/>
      <c r="BF17" s="152"/>
      <c r="BG17" s="152"/>
      <c r="BH17" s="153"/>
      <c r="BI17" s="113">
        <f t="shared" si="1"/>
        <v>0</v>
      </c>
      <c r="BJ17" s="114">
        <f t="shared" si="2"/>
        <v>0</v>
      </c>
      <c r="BK17" s="114">
        <f t="shared" si="3"/>
        <v>0</v>
      </c>
      <c r="BL17" s="115">
        <f t="shared" si="4"/>
        <v>0</v>
      </c>
      <c r="BM17" s="154"/>
      <c r="BN17" s="152"/>
      <c r="BO17" s="152"/>
      <c r="BP17" s="155"/>
      <c r="BQ17" s="156"/>
      <c r="BR17" s="157"/>
      <c r="BS17" s="157"/>
      <c r="BT17" s="158"/>
      <c r="BU17" s="159"/>
      <c r="BV17" s="160"/>
      <c r="BW17" s="161"/>
      <c r="BX17" s="162"/>
      <c r="BY17" s="129"/>
      <c r="BZ17" s="130"/>
      <c r="CA17" s="130"/>
      <c r="CB17" s="131"/>
      <c r="CC17" s="163"/>
      <c r="CD17" s="164"/>
      <c r="CE17" s="164"/>
      <c r="CF17" s="165"/>
      <c r="CG17" s="161"/>
      <c r="CH17" s="166"/>
      <c r="CI17" s="166"/>
      <c r="CJ17" s="166"/>
      <c r="CK17" s="162"/>
      <c r="CL17" s="139"/>
      <c r="CM17" s="167"/>
      <c r="CN17" s="167"/>
      <c r="CO17" s="167"/>
      <c r="CP17" s="168"/>
      <c r="CQ17" s="120">
        <f t="shared" si="5"/>
        <v>0</v>
      </c>
      <c r="CR17" s="121">
        <f t="shared" si="6"/>
        <v>0</v>
      </c>
      <c r="CS17" s="121">
        <f t="shared" si="7"/>
        <v>0</v>
      </c>
      <c r="CT17" s="121">
        <f t="shared" si="8"/>
        <v>0</v>
      </c>
      <c r="CU17" s="121">
        <f t="shared" si="9"/>
        <v>0</v>
      </c>
    </row>
    <row r="18" spans="1:101" x14ac:dyDescent="0.25">
      <c r="A18" s="69">
        <v>44593</v>
      </c>
      <c r="B18" s="123"/>
      <c r="C18" s="124"/>
      <c r="D18" s="124"/>
      <c r="E18" s="124"/>
      <c r="F18" s="125"/>
      <c r="G18" s="126"/>
      <c r="H18" s="127"/>
      <c r="I18" s="127"/>
      <c r="J18" s="127"/>
      <c r="K18" s="128"/>
      <c r="L18" s="129"/>
      <c r="M18" s="130"/>
      <c r="N18" s="130"/>
      <c r="O18" s="130"/>
      <c r="P18" s="131"/>
      <c r="Q18" s="132"/>
      <c r="R18" s="133"/>
      <c r="S18" s="133"/>
      <c r="T18" s="133"/>
      <c r="U18" s="134"/>
      <c r="V18" s="135"/>
      <c r="W18" s="127"/>
      <c r="X18" s="127"/>
      <c r="Y18" s="127"/>
      <c r="Z18" s="136"/>
      <c r="AA18" s="137"/>
      <c r="AB18" s="138"/>
      <c r="AC18" s="139"/>
      <c r="AD18" s="140"/>
      <c r="AE18" s="141"/>
      <c r="AF18" s="142"/>
      <c r="AG18" s="132"/>
      <c r="AH18" s="133"/>
      <c r="AI18" s="133"/>
      <c r="AJ18" s="134"/>
      <c r="AK18" s="141"/>
      <c r="AL18" s="143"/>
      <c r="AM18" s="143"/>
      <c r="AN18" s="142"/>
      <c r="AO18" s="120"/>
      <c r="AP18" s="121"/>
      <c r="AQ18" s="121"/>
      <c r="AR18" s="144"/>
      <c r="AS18" s="135"/>
      <c r="AT18" s="127"/>
      <c r="AU18" s="127"/>
      <c r="AV18" s="128"/>
      <c r="AW18" s="145"/>
      <c r="AX18" s="146"/>
      <c r="AY18" s="146"/>
      <c r="AZ18" s="147"/>
      <c r="BA18" s="148"/>
      <c r="BB18" s="149"/>
      <c r="BC18" s="149"/>
      <c r="BD18" s="150"/>
      <c r="BE18" s="151"/>
      <c r="BF18" s="152"/>
      <c r="BG18" s="152"/>
      <c r="BH18" s="153"/>
      <c r="BI18" s="113">
        <f t="shared" si="1"/>
        <v>0</v>
      </c>
      <c r="BJ18" s="114">
        <f t="shared" si="2"/>
        <v>0</v>
      </c>
      <c r="BK18" s="114">
        <f t="shared" si="3"/>
        <v>0</v>
      </c>
      <c r="BL18" s="115">
        <f t="shared" si="4"/>
        <v>0</v>
      </c>
      <c r="BM18" s="154"/>
      <c r="BN18" s="152"/>
      <c r="BO18" s="152"/>
      <c r="BP18" s="155"/>
      <c r="BQ18" s="156"/>
      <c r="BR18" s="157"/>
      <c r="BS18" s="157"/>
      <c r="BT18" s="158"/>
      <c r="BU18" s="159"/>
      <c r="BV18" s="160"/>
      <c r="BW18" s="161"/>
      <c r="BX18" s="162"/>
      <c r="BY18" s="129"/>
      <c r="BZ18" s="130"/>
      <c r="CA18" s="130"/>
      <c r="CB18" s="131"/>
      <c r="CC18" s="163"/>
      <c r="CD18" s="164"/>
      <c r="CE18" s="164"/>
      <c r="CF18" s="165"/>
      <c r="CG18" s="161"/>
      <c r="CH18" s="166"/>
      <c r="CI18" s="166"/>
      <c r="CJ18" s="166"/>
      <c r="CK18" s="162"/>
      <c r="CL18" s="139"/>
      <c r="CM18" s="167"/>
      <c r="CN18" s="167"/>
      <c r="CO18" s="167"/>
      <c r="CP18" s="168"/>
      <c r="CQ18" s="120">
        <f t="shared" si="5"/>
        <v>0</v>
      </c>
      <c r="CR18" s="121">
        <f t="shared" si="6"/>
        <v>0</v>
      </c>
      <c r="CS18" s="121">
        <f t="shared" si="7"/>
        <v>0</v>
      </c>
      <c r="CT18" s="121">
        <f t="shared" si="8"/>
        <v>0</v>
      </c>
      <c r="CU18" s="121">
        <f t="shared" si="9"/>
        <v>0</v>
      </c>
    </row>
    <row r="19" spans="1:101" ht="15.75" thickBot="1" x14ac:dyDescent="0.3">
      <c r="A19" s="69">
        <v>44621</v>
      </c>
      <c r="B19" s="169"/>
      <c r="C19" s="170"/>
      <c r="D19" s="170"/>
      <c r="E19" s="170"/>
      <c r="F19" s="171"/>
      <c r="G19" s="172"/>
      <c r="H19" s="173"/>
      <c r="I19" s="173"/>
      <c r="J19" s="173"/>
      <c r="K19" s="174"/>
      <c r="L19" s="175"/>
      <c r="M19" s="176"/>
      <c r="N19" s="176"/>
      <c r="O19" s="176"/>
      <c r="P19" s="177"/>
      <c r="Q19" s="178"/>
      <c r="R19" s="179"/>
      <c r="S19" s="179"/>
      <c r="T19" s="179"/>
      <c r="U19" s="180"/>
      <c r="V19" s="181"/>
      <c r="W19" s="173"/>
      <c r="X19" s="173"/>
      <c r="Y19" s="173"/>
      <c r="Z19" s="182"/>
      <c r="AA19" s="183"/>
      <c r="AB19" s="184"/>
      <c r="AC19" s="185"/>
      <c r="AD19" s="186"/>
      <c r="AE19" s="187"/>
      <c r="AF19" s="188"/>
      <c r="AG19" s="178"/>
      <c r="AH19" s="179"/>
      <c r="AI19" s="179"/>
      <c r="AJ19" s="180"/>
      <c r="AK19" s="187"/>
      <c r="AL19" s="189"/>
      <c r="AM19" s="189"/>
      <c r="AN19" s="188"/>
      <c r="AO19" s="190"/>
      <c r="AP19" s="191"/>
      <c r="AQ19" s="191"/>
      <c r="AR19" s="192"/>
      <c r="AS19" s="181"/>
      <c r="AT19" s="173"/>
      <c r="AU19" s="173"/>
      <c r="AV19" s="174"/>
      <c r="AW19" s="193"/>
      <c r="AX19" s="194"/>
      <c r="AY19" s="194"/>
      <c r="AZ19" s="195"/>
      <c r="BA19" s="196"/>
      <c r="BB19" s="197"/>
      <c r="BC19" s="197"/>
      <c r="BD19" s="198"/>
      <c r="BE19" s="199"/>
      <c r="BF19" s="200"/>
      <c r="BG19" s="200"/>
      <c r="BH19" s="201"/>
      <c r="BI19" s="116">
        <f t="shared" si="1"/>
        <v>0</v>
      </c>
      <c r="BJ19" s="117">
        <f t="shared" si="2"/>
        <v>0</v>
      </c>
      <c r="BK19" s="117">
        <f t="shared" si="3"/>
        <v>0</v>
      </c>
      <c r="BL19" s="118">
        <f t="shared" si="4"/>
        <v>0</v>
      </c>
      <c r="BM19" s="202"/>
      <c r="BN19" s="200"/>
      <c r="BO19" s="200"/>
      <c r="BP19" s="203"/>
      <c r="BQ19" s="204"/>
      <c r="BR19" s="205"/>
      <c r="BS19" s="205"/>
      <c r="BT19" s="206"/>
      <c r="BU19" s="207"/>
      <c r="BV19" s="208"/>
      <c r="BW19" s="209"/>
      <c r="BX19" s="210"/>
      <c r="BY19" s="175"/>
      <c r="BZ19" s="176"/>
      <c r="CA19" s="176"/>
      <c r="CB19" s="177"/>
      <c r="CC19" s="211"/>
      <c r="CD19" s="212"/>
      <c r="CE19" s="212"/>
      <c r="CF19" s="213"/>
      <c r="CG19" s="209"/>
      <c r="CH19" s="214"/>
      <c r="CI19" s="214"/>
      <c r="CJ19" s="214"/>
      <c r="CK19" s="210"/>
      <c r="CL19" s="185"/>
      <c r="CM19" s="215"/>
      <c r="CN19" s="215"/>
      <c r="CO19" s="215"/>
      <c r="CP19" s="216"/>
      <c r="CQ19" s="122">
        <f t="shared" si="5"/>
        <v>0</v>
      </c>
      <c r="CR19" s="121">
        <f t="shared" si="6"/>
        <v>0</v>
      </c>
      <c r="CS19" s="121">
        <f t="shared" si="7"/>
        <v>0</v>
      </c>
      <c r="CT19" s="121">
        <f t="shared" si="8"/>
        <v>0</v>
      </c>
      <c r="CU19" s="121">
        <f t="shared" si="9"/>
        <v>0</v>
      </c>
    </row>
    <row r="20" spans="1:101" ht="15.75" thickBot="1" x14ac:dyDescent="0.3">
      <c r="A20" s="70" t="s">
        <v>26</v>
      </c>
      <c r="B20" s="4">
        <f>SUM(B8:B19)</f>
        <v>0</v>
      </c>
      <c r="C20" s="4">
        <f t="shared" ref="C20" si="10">SUM(C8:C19)</f>
        <v>0</v>
      </c>
      <c r="D20" s="4">
        <f t="shared" ref="D20" si="11">SUM(D8:D19)</f>
        <v>0</v>
      </c>
      <c r="E20" s="4">
        <f t="shared" ref="E20" si="12">SUM(E8:E19)</f>
        <v>0</v>
      </c>
      <c r="F20" s="4">
        <f t="shared" ref="F20" si="13">SUM(F8:F19)</f>
        <v>0</v>
      </c>
      <c r="G20" s="4">
        <f t="shared" ref="G20" si="14">SUM(G8:G19)</f>
        <v>0</v>
      </c>
      <c r="H20" s="4">
        <f t="shared" ref="H20" si="15">SUM(H8:H19)</f>
        <v>0</v>
      </c>
      <c r="I20" s="4">
        <f t="shared" ref="I20" si="16">SUM(I8:I19)</f>
        <v>0</v>
      </c>
      <c r="J20" s="4">
        <f t="shared" ref="J20" si="17">SUM(J8:J19)</f>
        <v>0</v>
      </c>
      <c r="K20" s="4">
        <f t="shared" ref="K20" si="18">SUM(K8:K19)</f>
        <v>0</v>
      </c>
      <c r="L20" s="4">
        <f t="shared" ref="L20" si="19">SUM(L8:L19)</f>
        <v>0</v>
      </c>
      <c r="M20" s="4">
        <f t="shared" ref="M20" si="20">SUM(M8:M19)</f>
        <v>0</v>
      </c>
      <c r="N20" s="4">
        <f t="shared" ref="N20" si="21">SUM(N8:N19)</f>
        <v>0</v>
      </c>
      <c r="O20" s="4">
        <f t="shared" ref="O20" si="22">SUM(O8:O19)</f>
        <v>0</v>
      </c>
      <c r="P20" s="4">
        <f t="shared" ref="P20" si="23">SUM(P8:P19)</f>
        <v>0</v>
      </c>
      <c r="Q20" s="4">
        <f t="shared" ref="Q20" si="24">SUM(Q8:Q19)</f>
        <v>0</v>
      </c>
      <c r="R20" s="4">
        <f t="shared" ref="R20" si="25">SUM(R8:R19)</f>
        <v>0</v>
      </c>
      <c r="S20" s="4">
        <f t="shared" ref="S20" si="26">SUM(S8:S19)</f>
        <v>0</v>
      </c>
      <c r="T20" s="4">
        <f t="shared" ref="T20" si="27">SUM(T8:T19)</f>
        <v>0</v>
      </c>
      <c r="U20" s="4">
        <f t="shared" ref="U20" si="28">SUM(U8:U19)</f>
        <v>0</v>
      </c>
      <c r="V20" s="4">
        <f t="shared" ref="V20" si="29">SUM(V8:V19)</f>
        <v>0</v>
      </c>
      <c r="W20" s="4">
        <f t="shared" ref="W20" si="30">SUM(W8:W19)</f>
        <v>0</v>
      </c>
      <c r="X20" s="4">
        <f t="shared" ref="X20" si="31">SUM(X8:X19)</f>
        <v>0</v>
      </c>
      <c r="Y20" s="4">
        <f t="shared" ref="Y20" si="32">SUM(Y8:Y19)</f>
        <v>0</v>
      </c>
      <c r="Z20" s="4">
        <f t="shared" ref="Z20" si="33">SUM(Z8:Z19)</f>
        <v>0</v>
      </c>
      <c r="AA20" s="4">
        <f t="shared" ref="AA20" si="34">SUM(AA8:AA19)</f>
        <v>0</v>
      </c>
      <c r="AB20" s="4">
        <f t="shared" ref="AB20" si="35">SUM(AB8:AB19)</f>
        <v>0</v>
      </c>
      <c r="AC20" s="4">
        <f t="shared" ref="AC20" si="36">SUM(AC8:AC19)</f>
        <v>0</v>
      </c>
      <c r="AD20" s="4">
        <f t="shared" ref="AD20" si="37">SUM(AD8:AD19)</f>
        <v>0</v>
      </c>
      <c r="AE20" s="4">
        <f t="shared" ref="AE20" si="38">SUM(AE8:AE19)</f>
        <v>0</v>
      </c>
      <c r="AF20" s="4">
        <f t="shared" ref="AF20" si="39">SUM(AF8:AF19)</f>
        <v>0</v>
      </c>
      <c r="AG20" s="4">
        <f t="shared" ref="AG20" si="40">SUM(AG8:AG19)</f>
        <v>0</v>
      </c>
      <c r="AH20" s="4">
        <f t="shared" ref="AH20" si="41">SUM(AH8:AH19)</f>
        <v>0</v>
      </c>
      <c r="AI20" s="4">
        <f t="shared" ref="AI20" si="42">SUM(AI8:AI19)</f>
        <v>0</v>
      </c>
      <c r="AJ20" s="4">
        <f t="shared" ref="AJ20" si="43">SUM(AJ8:AJ19)</f>
        <v>0</v>
      </c>
      <c r="AK20" s="4">
        <f t="shared" ref="AK20" si="44">SUM(AK8:AK19)</f>
        <v>0</v>
      </c>
      <c r="AL20" s="4">
        <f t="shared" ref="AL20" si="45">SUM(AL8:AL19)</f>
        <v>0</v>
      </c>
      <c r="AM20" s="4">
        <f t="shared" ref="AM20" si="46">SUM(AM8:AM19)</f>
        <v>0</v>
      </c>
      <c r="AN20" s="4">
        <f t="shared" ref="AN20" si="47">SUM(AN8:AN19)</f>
        <v>0</v>
      </c>
      <c r="AO20" s="4">
        <f t="shared" ref="AO20" si="48">SUM(AO8:AO19)</f>
        <v>0</v>
      </c>
      <c r="AP20" s="4">
        <f t="shared" ref="AP20" si="49">SUM(AP8:AP19)</f>
        <v>0</v>
      </c>
      <c r="AQ20" s="4">
        <f t="shared" ref="AQ20" si="50">SUM(AQ8:AQ19)</f>
        <v>0</v>
      </c>
      <c r="AR20" s="4">
        <f t="shared" ref="AR20" si="51">SUM(AR8:AR19)</f>
        <v>0</v>
      </c>
      <c r="AS20" s="4">
        <f t="shared" ref="AS20" si="52">SUM(AS8:AS19)</f>
        <v>0</v>
      </c>
      <c r="AT20" s="4">
        <f t="shared" ref="AT20" si="53">SUM(AT8:AT19)</f>
        <v>0</v>
      </c>
      <c r="AU20" s="4">
        <f t="shared" ref="AU20" si="54">SUM(AU8:AU19)</f>
        <v>0</v>
      </c>
      <c r="AV20" s="4">
        <f t="shared" ref="AV20" si="55">SUM(AV8:AV19)</f>
        <v>0</v>
      </c>
      <c r="AW20" s="4">
        <f t="shared" ref="AW20" si="56">SUM(AW8:AW19)</f>
        <v>0</v>
      </c>
      <c r="AX20" s="4">
        <f t="shared" ref="AX20" si="57">SUM(AX8:AX19)</f>
        <v>0</v>
      </c>
      <c r="AY20" s="4">
        <f t="shared" ref="AY20" si="58">SUM(AY8:AY19)</f>
        <v>0</v>
      </c>
      <c r="AZ20" s="4">
        <f t="shared" ref="AZ20" si="59">SUM(AZ8:AZ19)</f>
        <v>0</v>
      </c>
      <c r="BA20" s="4">
        <f t="shared" ref="BA20" si="60">SUM(BA8:BA19)</f>
        <v>0</v>
      </c>
      <c r="BB20" s="4">
        <f t="shared" ref="BB20" si="61">SUM(BB8:BB19)</f>
        <v>0</v>
      </c>
      <c r="BC20" s="4">
        <f t="shared" ref="BC20" si="62">SUM(BC8:BC19)</f>
        <v>0</v>
      </c>
      <c r="BD20" s="4">
        <f t="shared" ref="BD20" si="63">SUM(BD8:BD19)</f>
        <v>0</v>
      </c>
      <c r="BE20" s="4">
        <f t="shared" ref="BE20" si="64">SUM(BE8:BE19)</f>
        <v>0</v>
      </c>
      <c r="BF20" s="4">
        <f t="shared" ref="BF20" si="65">SUM(BF8:BF19)</f>
        <v>0</v>
      </c>
      <c r="BG20" s="4">
        <f t="shared" ref="BG20" si="66">SUM(BG8:BG19)</f>
        <v>0</v>
      </c>
      <c r="BH20" s="4">
        <f t="shared" ref="BH20" si="67">SUM(BH8:BH19)</f>
        <v>0</v>
      </c>
      <c r="BI20" s="119">
        <f t="shared" ref="BI20" si="68">SUM(BI8:BI19)</f>
        <v>0</v>
      </c>
      <c r="BJ20" s="119">
        <f t="shared" ref="BJ20" si="69">SUM(BJ8:BJ19)</f>
        <v>0</v>
      </c>
      <c r="BK20" s="119">
        <f t="shared" ref="BK20" si="70">SUM(BK8:BK19)</f>
        <v>0</v>
      </c>
      <c r="BL20" s="119">
        <f t="shared" ref="BL20" si="71">SUM(BL8:BL19)</f>
        <v>0</v>
      </c>
      <c r="BM20" s="4">
        <f t="shared" ref="BM20" si="72">SUM(BM8:BM19)</f>
        <v>0</v>
      </c>
      <c r="BN20" s="4">
        <f t="shared" ref="BN20" si="73">SUM(BN8:BN19)</f>
        <v>0</v>
      </c>
      <c r="BO20" s="4">
        <f t="shared" ref="BO20" si="74">SUM(BO8:BO19)</f>
        <v>0</v>
      </c>
      <c r="BP20" s="4">
        <f t="shared" ref="BP20" si="75">SUM(BP8:BP19)</f>
        <v>0</v>
      </c>
      <c r="BQ20" s="4">
        <f t="shared" ref="BQ20" si="76">SUM(BQ8:BQ19)</f>
        <v>0</v>
      </c>
      <c r="BR20" s="4">
        <f t="shared" ref="BR20" si="77">SUM(BR8:BR19)</f>
        <v>0</v>
      </c>
      <c r="BS20" s="4">
        <f t="shared" ref="BS20" si="78">SUM(BS8:BS19)</f>
        <v>0</v>
      </c>
      <c r="BT20" s="4">
        <f t="shared" ref="BT20" si="79">SUM(BT8:BT19)</f>
        <v>0</v>
      </c>
      <c r="BU20" s="4">
        <f t="shared" ref="BU20" si="80">SUM(BU8:BU19)</f>
        <v>0</v>
      </c>
      <c r="BV20" s="4">
        <f t="shared" ref="BV20" si="81">SUM(BV8:BV19)</f>
        <v>0</v>
      </c>
      <c r="BW20" s="4">
        <f t="shared" ref="BW20" si="82">SUM(BW8:BW19)</f>
        <v>0</v>
      </c>
      <c r="BX20" s="4">
        <f t="shared" ref="BX20" si="83">SUM(BX8:BX19)</f>
        <v>0</v>
      </c>
      <c r="BY20" s="4">
        <f t="shared" ref="BY20" si="84">SUM(BY8:BY19)</f>
        <v>0</v>
      </c>
      <c r="BZ20" s="4">
        <f t="shared" ref="BZ20" si="85">SUM(BZ8:BZ19)</f>
        <v>0</v>
      </c>
      <c r="CA20" s="4">
        <f t="shared" ref="CA20" si="86">SUM(CA8:CA19)</f>
        <v>0</v>
      </c>
      <c r="CB20" s="4">
        <f t="shared" ref="CB20" si="87">SUM(CB8:CB19)</f>
        <v>0</v>
      </c>
      <c r="CC20" s="4">
        <f t="shared" ref="CC20" si="88">SUM(CC8:CC19)</f>
        <v>0</v>
      </c>
      <c r="CD20" s="4">
        <f t="shared" ref="CD20" si="89">SUM(CD8:CD19)</f>
        <v>0</v>
      </c>
      <c r="CE20" s="4">
        <f t="shared" ref="CE20" si="90">SUM(CE8:CE19)</f>
        <v>0</v>
      </c>
      <c r="CF20" s="4">
        <f t="shared" ref="CF20" si="91">SUM(CF8:CF19)</f>
        <v>0</v>
      </c>
      <c r="CG20" s="4">
        <f t="shared" ref="CG20" si="92">SUM(CG8:CG19)</f>
        <v>0</v>
      </c>
      <c r="CH20" s="4">
        <f t="shared" ref="CH20" si="93">SUM(CH8:CH19)</f>
        <v>0</v>
      </c>
      <c r="CI20" s="4">
        <f t="shared" ref="CI20" si="94">SUM(CI8:CI19)</f>
        <v>0</v>
      </c>
      <c r="CJ20" s="4">
        <f t="shared" ref="CJ20" si="95">SUM(CJ8:CJ19)</f>
        <v>0</v>
      </c>
      <c r="CK20" s="4">
        <f t="shared" ref="CK20" si="96">SUM(CK8:CK19)</f>
        <v>0</v>
      </c>
      <c r="CL20" s="4">
        <f t="shared" ref="CL20" si="97">SUM(CL8:CL19)</f>
        <v>0</v>
      </c>
      <c r="CM20" s="4">
        <f t="shared" ref="CM20" si="98">SUM(CM8:CM19)</f>
        <v>0</v>
      </c>
      <c r="CN20" s="4">
        <f t="shared" ref="CN20" si="99">SUM(CN8:CN19)</f>
        <v>0</v>
      </c>
      <c r="CO20" s="4">
        <f t="shared" ref="CO20" si="100">SUM(CO8:CO19)</f>
        <v>0</v>
      </c>
      <c r="CP20" s="4">
        <f t="shared" ref="CP20" si="101">SUM(CP8:CP19)</f>
        <v>0</v>
      </c>
      <c r="CQ20" s="112">
        <f t="shared" ref="CQ20" si="102">SUM(CQ8:CQ19)</f>
        <v>0</v>
      </c>
      <c r="CR20" s="112">
        <f t="shared" ref="CR20" si="103">SUM(CR8:CR19)</f>
        <v>0</v>
      </c>
      <c r="CS20" s="112">
        <f t="shared" ref="CS20" si="104">SUM(CS8:CS19)</f>
        <v>0</v>
      </c>
      <c r="CT20" s="112">
        <f t="shared" ref="CT20" si="105">SUM(CT8:CT19)</f>
        <v>0</v>
      </c>
      <c r="CU20" s="112">
        <f t="shared" ref="CU20" si="106">SUM(CU8:CU19)</f>
        <v>0</v>
      </c>
    </row>
    <row r="21" spans="1:101" s="107" customFormat="1" ht="17.25" customHeight="1" thickTop="1" x14ac:dyDescent="0.35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</row>
    <row r="22" spans="1:101" ht="19.5" thickBot="1" x14ac:dyDescent="0.35">
      <c r="A22" s="328" t="s">
        <v>69</v>
      </c>
      <c r="B22" s="328"/>
      <c r="C22" s="328"/>
      <c r="D22" s="328"/>
      <c r="E22" s="328"/>
      <c r="F22" s="328"/>
      <c r="G22" s="328"/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  <c r="AC22" s="328"/>
      <c r="AD22" s="328"/>
      <c r="AE22" s="328"/>
      <c r="AF22" s="328"/>
      <c r="AG22" s="328"/>
      <c r="AH22" s="328"/>
      <c r="AI22" s="328"/>
      <c r="AJ22" s="328"/>
      <c r="AK22" s="328"/>
      <c r="AL22" s="328"/>
      <c r="AM22" s="328"/>
      <c r="AN22" s="328"/>
      <c r="AO22" s="328"/>
      <c r="AP22" s="328"/>
      <c r="AQ22" s="328"/>
      <c r="AR22" s="328"/>
      <c r="AS22" s="328"/>
      <c r="AT22" s="328"/>
      <c r="AU22" s="328"/>
      <c r="AV22" s="328"/>
      <c r="AW22" s="328"/>
      <c r="AX22" s="328"/>
      <c r="AY22" s="328"/>
      <c r="AZ22" s="328"/>
      <c r="BA22" s="328"/>
      <c r="BB22" s="328"/>
      <c r="BC22" s="328"/>
      <c r="BD22" s="328"/>
      <c r="BE22" s="328"/>
      <c r="BF22" s="328"/>
      <c r="BG22" s="328"/>
      <c r="BH22" s="328"/>
      <c r="BI22" s="328"/>
      <c r="BJ22" s="328"/>
      <c r="BK22" s="328"/>
      <c r="BL22" s="328"/>
      <c r="BM22" s="328"/>
      <c r="BN22" s="328"/>
      <c r="BO22" s="328"/>
      <c r="BP22" s="328"/>
      <c r="BQ22" s="328"/>
      <c r="BR22" s="328"/>
      <c r="BS22" s="328"/>
      <c r="BT22" s="328"/>
      <c r="BU22" s="328"/>
      <c r="BV22" s="328"/>
      <c r="BW22" s="328"/>
      <c r="BX22" s="328"/>
      <c r="BY22" s="328"/>
      <c r="BZ22" s="328"/>
      <c r="CA22" s="328"/>
      <c r="CB22" s="328"/>
      <c r="CC22" s="328"/>
      <c r="CD22" s="328"/>
      <c r="CE22" s="328"/>
      <c r="CF22" s="328"/>
      <c r="CG22" s="328"/>
      <c r="CH22" s="328"/>
      <c r="CI22" s="328"/>
      <c r="CJ22" s="328"/>
      <c r="CK22" s="328"/>
      <c r="CL22" s="328"/>
      <c r="CM22" s="328"/>
      <c r="CN22" s="328"/>
      <c r="CO22" s="328"/>
      <c r="CP22" s="328"/>
      <c r="CQ22" s="328"/>
      <c r="CR22" s="329"/>
      <c r="CS22" s="329"/>
      <c r="CT22" s="329"/>
      <c r="CU22" s="329"/>
      <c r="CV22" s="329"/>
      <c r="CW22" s="329"/>
    </row>
    <row r="23" spans="1:101" s="55" customFormat="1" ht="34.5" customHeight="1" x14ac:dyDescent="0.25">
      <c r="A23" s="326" t="s">
        <v>70</v>
      </c>
      <c r="B23" s="359" t="s">
        <v>0</v>
      </c>
      <c r="C23" s="360"/>
      <c r="D23" s="360"/>
      <c r="E23" s="360"/>
      <c r="F23" s="360"/>
      <c r="G23" s="361"/>
      <c r="H23" s="362" t="s">
        <v>7</v>
      </c>
      <c r="I23" s="363"/>
      <c r="J23" s="363"/>
      <c r="K23" s="364"/>
      <c r="L23" s="344" t="s">
        <v>8</v>
      </c>
      <c r="M23" s="345"/>
      <c r="N23" s="345"/>
      <c r="O23" s="345"/>
      <c r="P23" s="345"/>
      <c r="Q23" s="365"/>
      <c r="R23" s="366" t="s">
        <v>9</v>
      </c>
      <c r="S23" s="367"/>
      <c r="T23" s="367"/>
      <c r="U23" s="368"/>
      <c r="V23" s="346" t="s">
        <v>10</v>
      </c>
      <c r="W23" s="347"/>
      <c r="X23" s="347"/>
      <c r="Y23" s="341" t="s">
        <v>11</v>
      </c>
      <c r="Z23" s="342"/>
      <c r="AA23" s="342"/>
      <c r="AB23" s="342"/>
      <c r="AC23" s="342"/>
      <c r="AD23" s="343"/>
      <c r="AE23" s="348" t="s">
        <v>12</v>
      </c>
      <c r="AF23" s="349"/>
      <c r="AG23" s="349"/>
      <c r="AH23" s="350" t="s">
        <v>13</v>
      </c>
      <c r="AI23" s="351"/>
      <c r="AJ23" s="351"/>
      <c r="AK23" s="351"/>
      <c r="AL23" s="351"/>
      <c r="AM23" s="352"/>
      <c r="AN23" s="353" t="s">
        <v>14</v>
      </c>
      <c r="AO23" s="354"/>
      <c r="AP23" s="354"/>
      <c r="AQ23" s="354"/>
      <c r="AR23" s="354"/>
      <c r="AS23" s="355"/>
      <c r="AT23" s="356" t="s">
        <v>15</v>
      </c>
      <c r="AU23" s="357"/>
      <c r="AV23" s="357"/>
      <c r="AW23" s="357"/>
      <c r="AX23" s="357"/>
      <c r="AY23" s="358"/>
      <c r="AZ23" s="330" t="s">
        <v>16</v>
      </c>
      <c r="BA23" s="331"/>
      <c r="BB23" s="331"/>
      <c r="BC23" s="332" t="s">
        <v>17</v>
      </c>
      <c r="BD23" s="333"/>
      <c r="BE23" s="333"/>
      <c r="BF23" s="333"/>
      <c r="BG23" s="333"/>
      <c r="BH23" s="334"/>
      <c r="BI23" s="335" t="s">
        <v>18</v>
      </c>
      <c r="BJ23" s="336"/>
      <c r="BK23" s="336"/>
      <c r="BL23" s="337"/>
      <c r="BM23" s="338" t="s">
        <v>19</v>
      </c>
      <c r="BN23" s="339"/>
      <c r="BO23" s="339"/>
      <c r="BP23" s="339"/>
      <c r="BQ23" s="339"/>
      <c r="BR23" s="340"/>
      <c r="BS23" s="341" t="s">
        <v>20</v>
      </c>
      <c r="BT23" s="342"/>
      <c r="BU23" s="342"/>
      <c r="BV23" s="343"/>
      <c r="BW23" s="344" t="s">
        <v>21</v>
      </c>
      <c r="BX23" s="345"/>
      <c r="BY23" s="345"/>
      <c r="BZ23" s="379" t="s">
        <v>22</v>
      </c>
      <c r="CA23" s="380"/>
      <c r="CB23" s="380"/>
      <c r="CC23" s="380"/>
      <c r="CD23" s="380"/>
      <c r="CE23" s="381"/>
      <c r="CF23" s="330" t="s">
        <v>23</v>
      </c>
      <c r="CG23" s="331"/>
      <c r="CH23" s="331"/>
      <c r="CI23" s="331"/>
      <c r="CJ23" s="331"/>
      <c r="CK23" s="382"/>
      <c r="CL23" s="374" t="s">
        <v>24</v>
      </c>
      <c r="CM23" s="360"/>
      <c r="CN23" s="360"/>
      <c r="CO23" s="360"/>
      <c r="CP23" s="360"/>
      <c r="CQ23" s="375"/>
      <c r="CR23" s="393" t="s">
        <v>25</v>
      </c>
      <c r="CS23" s="394"/>
      <c r="CT23" s="394"/>
      <c r="CU23" s="394"/>
      <c r="CV23" s="394"/>
      <c r="CW23" s="395"/>
    </row>
    <row r="24" spans="1:101" s="5" customFormat="1" x14ac:dyDescent="0.25">
      <c r="A24" s="327"/>
      <c r="B24" s="8" t="s">
        <v>1</v>
      </c>
      <c r="C24" s="9" t="s">
        <v>2</v>
      </c>
      <c r="D24" s="9" t="s">
        <v>3</v>
      </c>
      <c r="E24" s="9" t="s">
        <v>4</v>
      </c>
      <c r="F24" s="9" t="s">
        <v>5</v>
      </c>
      <c r="G24" s="10" t="s">
        <v>6</v>
      </c>
      <c r="H24" s="11" t="s">
        <v>1</v>
      </c>
      <c r="I24" s="12" t="s">
        <v>2</v>
      </c>
      <c r="J24" s="12" t="s">
        <v>3</v>
      </c>
      <c r="K24" s="13" t="s">
        <v>6</v>
      </c>
      <c r="L24" s="14" t="s">
        <v>1</v>
      </c>
      <c r="M24" s="15" t="s">
        <v>2</v>
      </c>
      <c r="N24" s="15" t="s">
        <v>3</v>
      </c>
      <c r="O24" s="15" t="s">
        <v>4</v>
      </c>
      <c r="P24" s="15" t="s">
        <v>5</v>
      </c>
      <c r="Q24" s="16" t="s">
        <v>6</v>
      </c>
      <c r="R24" s="17" t="s">
        <v>1</v>
      </c>
      <c r="S24" s="18" t="s">
        <v>2</v>
      </c>
      <c r="T24" s="18" t="s">
        <v>3</v>
      </c>
      <c r="U24" s="19" t="s">
        <v>6</v>
      </c>
      <c r="V24" s="20" t="s">
        <v>1</v>
      </c>
      <c r="W24" s="21" t="s">
        <v>2</v>
      </c>
      <c r="X24" s="21" t="s">
        <v>3</v>
      </c>
      <c r="Y24" s="22" t="s">
        <v>1</v>
      </c>
      <c r="Z24" s="23" t="s">
        <v>2</v>
      </c>
      <c r="AA24" s="23" t="s">
        <v>3</v>
      </c>
      <c r="AB24" s="23" t="s">
        <v>4</v>
      </c>
      <c r="AC24" s="23" t="s">
        <v>5</v>
      </c>
      <c r="AD24" s="24" t="s">
        <v>6</v>
      </c>
      <c r="AE24" s="25" t="s">
        <v>27</v>
      </c>
      <c r="AF24" s="26" t="s">
        <v>28</v>
      </c>
      <c r="AG24" s="26" t="s">
        <v>29</v>
      </c>
      <c r="AH24" s="27" t="s">
        <v>1</v>
      </c>
      <c r="AI24" s="28" t="s">
        <v>2</v>
      </c>
      <c r="AJ24" s="28" t="s">
        <v>3</v>
      </c>
      <c r="AK24" s="28" t="s">
        <v>4</v>
      </c>
      <c r="AL24" s="28" t="s">
        <v>5</v>
      </c>
      <c r="AM24" s="29" t="s">
        <v>6</v>
      </c>
      <c r="AN24" s="30" t="s">
        <v>1</v>
      </c>
      <c r="AO24" s="31" t="s">
        <v>2</v>
      </c>
      <c r="AP24" s="31" t="s">
        <v>3</v>
      </c>
      <c r="AQ24" s="31" t="s">
        <v>4</v>
      </c>
      <c r="AR24" s="31" t="s">
        <v>5</v>
      </c>
      <c r="AS24" s="32" t="s">
        <v>6</v>
      </c>
      <c r="AT24" s="33" t="s">
        <v>1</v>
      </c>
      <c r="AU24" s="34" t="s">
        <v>2</v>
      </c>
      <c r="AV24" s="34" t="s">
        <v>3</v>
      </c>
      <c r="AW24" s="34" t="s">
        <v>4</v>
      </c>
      <c r="AX24" s="34" t="s">
        <v>5</v>
      </c>
      <c r="AY24" s="35" t="s">
        <v>6</v>
      </c>
      <c r="AZ24" s="36" t="s">
        <v>30</v>
      </c>
      <c r="BA24" s="37" t="s">
        <v>31</v>
      </c>
      <c r="BB24" s="37" t="s">
        <v>32</v>
      </c>
      <c r="BC24" s="39" t="s">
        <v>1</v>
      </c>
      <c r="BD24" s="40" t="s">
        <v>2</v>
      </c>
      <c r="BE24" s="40" t="s">
        <v>3</v>
      </c>
      <c r="BF24" s="40" t="s">
        <v>4</v>
      </c>
      <c r="BG24" s="40" t="s">
        <v>5</v>
      </c>
      <c r="BH24" s="41" t="s">
        <v>6</v>
      </c>
      <c r="BI24" s="42" t="s">
        <v>1</v>
      </c>
      <c r="BJ24" s="43" t="s">
        <v>2</v>
      </c>
      <c r="BK24" s="43" t="s">
        <v>3</v>
      </c>
      <c r="BL24" s="44" t="s">
        <v>6</v>
      </c>
      <c r="BM24" s="45" t="s">
        <v>1</v>
      </c>
      <c r="BN24" s="46" t="s">
        <v>2</v>
      </c>
      <c r="BO24" s="46" t="s">
        <v>3</v>
      </c>
      <c r="BP24" s="46" t="s">
        <v>4</v>
      </c>
      <c r="BQ24" s="46" t="s">
        <v>5</v>
      </c>
      <c r="BR24" s="47" t="s">
        <v>6</v>
      </c>
      <c r="BS24" s="22" t="s">
        <v>1</v>
      </c>
      <c r="BT24" s="23" t="s">
        <v>2</v>
      </c>
      <c r="BU24" s="23" t="s">
        <v>3</v>
      </c>
      <c r="BV24" s="24" t="s">
        <v>6</v>
      </c>
      <c r="BW24" s="14" t="s">
        <v>1</v>
      </c>
      <c r="BX24" s="15" t="s">
        <v>2</v>
      </c>
      <c r="BY24" s="15" t="s">
        <v>3</v>
      </c>
      <c r="BZ24" s="48" t="s">
        <v>1</v>
      </c>
      <c r="CA24" s="49" t="s">
        <v>2</v>
      </c>
      <c r="CB24" s="49" t="s">
        <v>3</v>
      </c>
      <c r="CC24" s="49" t="s">
        <v>4</v>
      </c>
      <c r="CD24" s="49" t="s">
        <v>5</v>
      </c>
      <c r="CE24" s="50" t="s">
        <v>6</v>
      </c>
      <c r="CF24" s="36" t="s">
        <v>1</v>
      </c>
      <c r="CG24" s="37" t="s">
        <v>2</v>
      </c>
      <c r="CH24" s="37" t="s">
        <v>3</v>
      </c>
      <c r="CI24" s="37" t="s">
        <v>4</v>
      </c>
      <c r="CJ24" s="37" t="s">
        <v>5</v>
      </c>
      <c r="CK24" s="38" t="s">
        <v>6</v>
      </c>
      <c r="CL24" s="51" t="s">
        <v>1</v>
      </c>
      <c r="CM24" s="9" t="s">
        <v>2</v>
      </c>
      <c r="CN24" s="9" t="s">
        <v>3</v>
      </c>
      <c r="CO24" s="9" t="s">
        <v>4</v>
      </c>
      <c r="CP24" s="9" t="s">
        <v>5</v>
      </c>
      <c r="CQ24" s="56" t="s">
        <v>6</v>
      </c>
      <c r="CR24" s="52" t="s">
        <v>1</v>
      </c>
      <c r="CS24" s="53" t="s">
        <v>2</v>
      </c>
      <c r="CT24" s="53" t="s">
        <v>3</v>
      </c>
      <c r="CU24" s="53" t="s">
        <v>4</v>
      </c>
      <c r="CV24" s="53" t="s">
        <v>5</v>
      </c>
      <c r="CW24" s="54" t="s">
        <v>6</v>
      </c>
    </row>
    <row r="25" spans="1:101" x14ac:dyDescent="0.25">
      <c r="A25" s="6">
        <v>44287</v>
      </c>
      <c r="B25" s="218"/>
      <c r="C25" s="157"/>
      <c r="D25" s="157"/>
      <c r="E25" s="157"/>
      <c r="F25" s="157"/>
      <c r="G25" s="158"/>
      <c r="H25" s="219"/>
      <c r="I25" s="220"/>
      <c r="J25" s="220"/>
      <c r="K25" s="221"/>
      <c r="L25" s="222"/>
      <c r="M25" s="223"/>
      <c r="N25" s="223"/>
      <c r="O25" s="223"/>
      <c r="P25" s="223"/>
      <c r="Q25" s="224"/>
      <c r="R25" s="135"/>
      <c r="S25" s="127"/>
      <c r="T25" s="127"/>
      <c r="U25" s="128"/>
      <c r="V25" s="120"/>
      <c r="W25" s="121"/>
      <c r="X25" s="121"/>
      <c r="Y25" s="137"/>
      <c r="Z25" s="225"/>
      <c r="AA25" s="225"/>
      <c r="AB25" s="225"/>
      <c r="AC25" s="225"/>
      <c r="AD25" s="138"/>
      <c r="AE25" s="226"/>
      <c r="AF25" s="227"/>
      <c r="AG25" s="227"/>
      <c r="AH25" s="163"/>
      <c r="AI25" s="164"/>
      <c r="AJ25" s="164"/>
      <c r="AK25" s="164"/>
      <c r="AL25" s="164"/>
      <c r="AM25" s="165"/>
      <c r="AN25" s="123"/>
      <c r="AO25" s="124"/>
      <c r="AP25" s="124"/>
      <c r="AQ25" s="124"/>
      <c r="AR25" s="124"/>
      <c r="AS25" s="125"/>
      <c r="AT25" s="159"/>
      <c r="AU25" s="228"/>
      <c r="AV25" s="228"/>
      <c r="AW25" s="228"/>
      <c r="AX25" s="228"/>
      <c r="AY25" s="160"/>
      <c r="AZ25" s="229"/>
      <c r="BA25" s="230"/>
      <c r="BB25" s="230"/>
      <c r="BC25" s="231"/>
      <c r="BD25" s="232"/>
      <c r="BE25" s="232"/>
      <c r="BF25" s="232"/>
      <c r="BG25" s="232"/>
      <c r="BH25" s="233"/>
      <c r="BI25" s="234"/>
      <c r="BJ25" s="235"/>
      <c r="BK25" s="235"/>
      <c r="BL25" s="236"/>
      <c r="BM25" s="237"/>
      <c r="BN25" s="238"/>
      <c r="BO25" s="238"/>
      <c r="BP25" s="238"/>
      <c r="BQ25" s="238"/>
      <c r="BR25" s="239"/>
      <c r="BS25" s="137"/>
      <c r="BT25" s="225"/>
      <c r="BU25" s="225"/>
      <c r="BV25" s="138"/>
      <c r="BW25" s="222"/>
      <c r="BX25" s="223"/>
      <c r="BY25" s="223"/>
      <c r="BZ25" s="132"/>
      <c r="CA25" s="133"/>
      <c r="CB25" s="133"/>
      <c r="CC25" s="133"/>
      <c r="CD25" s="133"/>
      <c r="CE25" s="134"/>
      <c r="CF25" s="229"/>
      <c r="CG25" s="230"/>
      <c r="CH25" s="230"/>
      <c r="CI25" s="230"/>
      <c r="CJ25" s="230"/>
      <c r="CK25" s="240"/>
      <c r="CL25" s="156"/>
      <c r="CM25" s="157"/>
      <c r="CN25" s="157"/>
      <c r="CO25" s="157"/>
      <c r="CP25" s="157"/>
      <c r="CQ25" s="241"/>
      <c r="CR25" s="129">
        <f>(B25+H25+L25+R25+V25+Y25)-AT25</f>
        <v>0</v>
      </c>
      <c r="CS25" s="130">
        <f>(C25+I25+M25+S25+W25+Z25)-AU25</f>
        <v>0</v>
      </c>
      <c r="CT25" s="130">
        <f>(D25+J25+N25+T25+X25+AA25)-AV25</f>
        <v>0</v>
      </c>
      <c r="CU25" s="130">
        <f>(E25+O25+AB25)-AW25</f>
        <v>0</v>
      </c>
      <c r="CV25" s="130">
        <f>(F25+P25+AC25)-AX25</f>
        <v>0</v>
      </c>
      <c r="CW25" s="131">
        <f>(G25+Q25+AD25)-AY25</f>
        <v>0</v>
      </c>
    </row>
    <row r="26" spans="1:101" x14ac:dyDescent="0.25">
      <c r="A26" s="6">
        <v>44317</v>
      </c>
      <c r="B26" s="218"/>
      <c r="C26" s="157"/>
      <c r="D26" s="157"/>
      <c r="E26" s="157"/>
      <c r="F26" s="157"/>
      <c r="G26" s="158"/>
      <c r="H26" s="219"/>
      <c r="I26" s="220"/>
      <c r="J26" s="220"/>
      <c r="K26" s="221"/>
      <c r="L26" s="222"/>
      <c r="M26" s="223"/>
      <c r="N26" s="223"/>
      <c r="O26" s="223"/>
      <c r="P26" s="223"/>
      <c r="Q26" s="224"/>
      <c r="R26" s="135"/>
      <c r="S26" s="127"/>
      <c r="T26" s="127"/>
      <c r="U26" s="128"/>
      <c r="V26" s="120"/>
      <c r="W26" s="121"/>
      <c r="X26" s="121"/>
      <c r="Y26" s="137"/>
      <c r="Z26" s="225"/>
      <c r="AA26" s="225"/>
      <c r="AB26" s="225"/>
      <c r="AC26" s="225"/>
      <c r="AD26" s="138"/>
      <c r="AE26" s="226"/>
      <c r="AF26" s="227"/>
      <c r="AG26" s="227"/>
      <c r="AH26" s="163"/>
      <c r="AI26" s="164"/>
      <c r="AJ26" s="164"/>
      <c r="AK26" s="164"/>
      <c r="AL26" s="164"/>
      <c r="AM26" s="165"/>
      <c r="AN26" s="123"/>
      <c r="AO26" s="124"/>
      <c r="AP26" s="124"/>
      <c r="AQ26" s="124"/>
      <c r="AR26" s="124"/>
      <c r="AS26" s="125"/>
      <c r="AT26" s="159"/>
      <c r="AU26" s="228"/>
      <c r="AV26" s="228"/>
      <c r="AW26" s="228"/>
      <c r="AX26" s="228"/>
      <c r="AY26" s="160"/>
      <c r="AZ26" s="229"/>
      <c r="BA26" s="230"/>
      <c r="BB26" s="230">
        <f t="shared" ref="BB26:BB36" si="107">AZ26-BA26</f>
        <v>0</v>
      </c>
      <c r="BC26" s="231"/>
      <c r="BD26" s="232"/>
      <c r="BE26" s="232"/>
      <c r="BF26" s="232"/>
      <c r="BG26" s="232"/>
      <c r="BH26" s="233"/>
      <c r="BI26" s="234"/>
      <c r="BJ26" s="235"/>
      <c r="BK26" s="235"/>
      <c r="BL26" s="236"/>
      <c r="BM26" s="237"/>
      <c r="BN26" s="238"/>
      <c r="BO26" s="238"/>
      <c r="BP26" s="238"/>
      <c r="BQ26" s="238"/>
      <c r="BR26" s="239"/>
      <c r="BS26" s="137"/>
      <c r="BT26" s="225"/>
      <c r="BU26" s="225"/>
      <c r="BV26" s="138"/>
      <c r="BW26" s="222"/>
      <c r="BX26" s="223"/>
      <c r="BY26" s="223"/>
      <c r="BZ26" s="132"/>
      <c r="CA26" s="133"/>
      <c r="CB26" s="133"/>
      <c r="CC26" s="133"/>
      <c r="CD26" s="133"/>
      <c r="CE26" s="134"/>
      <c r="CF26" s="229"/>
      <c r="CG26" s="230"/>
      <c r="CH26" s="230"/>
      <c r="CI26" s="230"/>
      <c r="CJ26" s="230"/>
      <c r="CK26" s="240"/>
      <c r="CL26" s="156"/>
      <c r="CM26" s="157"/>
      <c r="CN26" s="157"/>
      <c r="CO26" s="157"/>
      <c r="CP26" s="157"/>
      <c r="CQ26" s="241"/>
      <c r="CR26" s="129">
        <f t="shared" ref="CR26:CR36" si="108">(B26+H26+L26+R26+V26+Y26)-AT26</f>
        <v>0</v>
      </c>
      <c r="CS26" s="130">
        <f t="shared" ref="CS26:CS36" si="109">(C26+I26+M26+S26+W26+Z26)-AU26</f>
        <v>0</v>
      </c>
      <c r="CT26" s="130">
        <f t="shared" ref="CT26:CT36" si="110">(D26+J26+N26+T26+X26+AA26)-AV26</f>
        <v>0</v>
      </c>
      <c r="CU26" s="130">
        <f t="shared" ref="CU26:CU36" si="111">(E26+O26+AB26)-AW26</f>
        <v>0</v>
      </c>
      <c r="CV26" s="130">
        <f t="shared" ref="CV26:CV36" si="112">(F26+P26+AC26)-AX26</f>
        <v>0</v>
      </c>
      <c r="CW26" s="131">
        <f t="shared" ref="CW26:CW36" si="113">(G26+Q26+AD26)-AY26</f>
        <v>0</v>
      </c>
    </row>
    <row r="27" spans="1:101" x14ac:dyDescent="0.25">
      <c r="A27" s="6">
        <v>44348</v>
      </c>
      <c r="B27" s="218"/>
      <c r="C27" s="157"/>
      <c r="D27" s="157"/>
      <c r="E27" s="157"/>
      <c r="F27" s="157"/>
      <c r="G27" s="158"/>
      <c r="H27" s="219"/>
      <c r="I27" s="220"/>
      <c r="J27" s="220"/>
      <c r="K27" s="221"/>
      <c r="L27" s="222"/>
      <c r="M27" s="223"/>
      <c r="N27" s="223"/>
      <c r="O27" s="223"/>
      <c r="P27" s="223"/>
      <c r="Q27" s="224"/>
      <c r="R27" s="135"/>
      <c r="S27" s="127"/>
      <c r="T27" s="127"/>
      <c r="U27" s="128"/>
      <c r="V27" s="120"/>
      <c r="W27" s="121"/>
      <c r="X27" s="121"/>
      <c r="Y27" s="137"/>
      <c r="Z27" s="225"/>
      <c r="AA27" s="225"/>
      <c r="AB27" s="225"/>
      <c r="AC27" s="225"/>
      <c r="AD27" s="138"/>
      <c r="AE27" s="226"/>
      <c r="AF27" s="227"/>
      <c r="AG27" s="227"/>
      <c r="AH27" s="163"/>
      <c r="AI27" s="164"/>
      <c r="AJ27" s="164"/>
      <c r="AK27" s="164"/>
      <c r="AL27" s="164"/>
      <c r="AM27" s="165"/>
      <c r="AN27" s="123"/>
      <c r="AO27" s="124"/>
      <c r="AP27" s="124"/>
      <c r="AQ27" s="124"/>
      <c r="AR27" s="124"/>
      <c r="AS27" s="125"/>
      <c r="AT27" s="159"/>
      <c r="AU27" s="228"/>
      <c r="AV27" s="228"/>
      <c r="AW27" s="228"/>
      <c r="AX27" s="228"/>
      <c r="AY27" s="160"/>
      <c r="AZ27" s="229"/>
      <c r="BA27" s="230"/>
      <c r="BB27" s="230">
        <f t="shared" si="107"/>
        <v>0</v>
      </c>
      <c r="BC27" s="231"/>
      <c r="BD27" s="232"/>
      <c r="BE27" s="232"/>
      <c r="BF27" s="232"/>
      <c r="BG27" s="232"/>
      <c r="BH27" s="233"/>
      <c r="BI27" s="234"/>
      <c r="BJ27" s="235"/>
      <c r="BK27" s="235"/>
      <c r="BL27" s="236"/>
      <c r="BM27" s="237"/>
      <c r="BN27" s="238"/>
      <c r="BO27" s="238"/>
      <c r="BP27" s="238"/>
      <c r="BQ27" s="238"/>
      <c r="BR27" s="239"/>
      <c r="BS27" s="137"/>
      <c r="BT27" s="225"/>
      <c r="BU27" s="225"/>
      <c r="BV27" s="138"/>
      <c r="BW27" s="222"/>
      <c r="BX27" s="223"/>
      <c r="BY27" s="223"/>
      <c r="BZ27" s="132"/>
      <c r="CA27" s="133"/>
      <c r="CB27" s="133"/>
      <c r="CC27" s="133"/>
      <c r="CD27" s="133"/>
      <c r="CE27" s="134"/>
      <c r="CF27" s="229"/>
      <c r="CG27" s="230"/>
      <c r="CH27" s="230"/>
      <c r="CI27" s="230"/>
      <c r="CJ27" s="230"/>
      <c r="CK27" s="240"/>
      <c r="CL27" s="156"/>
      <c r="CM27" s="157"/>
      <c r="CN27" s="157"/>
      <c r="CO27" s="157"/>
      <c r="CP27" s="157"/>
      <c r="CQ27" s="241"/>
      <c r="CR27" s="129">
        <f t="shared" si="108"/>
        <v>0</v>
      </c>
      <c r="CS27" s="130">
        <f t="shared" si="109"/>
        <v>0</v>
      </c>
      <c r="CT27" s="130">
        <f t="shared" si="110"/>
        <v>0</v>
      </c>
      <c r="CU27" s="130">
        <f t="shared" si="111"/>
        <v>0</v>
      </c>
      <c r="CV27" s="130">
        <f t="shared" si="112"/>
        <v>0</v>
      </c>
      <c r="CW27" s="131">
        <f t="shared" si="113"/>
        <v>0</v>
      </c>
    </row>
    <row r="28" spans="1:101" x14ac:dyDescent="0.25">
      <c r="A28" s="6">
        <v>44378</v>
      </c>
      <c r="B28" s="218"/>
      <c r="C28" s="157"/>
      <c r="D28" s="157"/>
      <c r="E28" s="157"/>
      <c r="F28" s="157"/>
      <c r="G28" s="158"/>
      <c r="H28" s="219"/>
      <c r="I28" s="220"/>
      <c r="J28" s="220"/>
      <c r="K28" s="221"/>
      <c r="L28" s="222"/>
      <c r="M28" s="223"/>
      <c r="N28" s="223"/>
      <c r="O28" s="223"/>
      <c r="P28" s="223"/>
      <c r="Q28" s="224"/>
      <c r="R28" s="135"/>
      <c r="S28" s="127"/>
      <c r="T28" s="127"/>
      <c r="U28" s="128"/>
      <c r="V28" s="120"/>
      <c r="W28" s="121"/>
      <c r="X28" s="121"/>
      <c r="Y28" s="137"/>
      <c r="Z28" s="225"/>
      <c r="AA28" s="225"/>
      <c r="AB28" s="225"/>
      <c r="AC28" s="225"/>
      <c r="AD28" s="138"/>
      <c r="AE28" s="226"/>
      <c r="AF28" s="227"/>
      <c r="AG28" s="227"/>
      <c r="AH28" s="163"/>
      <c r="AI28" s="164"/>
      <c r="AJ28" s="164"/>
      <c r="AK28" s="164"/>
      <c r="AL28" s="164"/>
      <c r="AM28" s="165"/>
      <c r="AN28" s="123"/>
      <c r="AO28" s="124"/>
      <c r="AP28" s="124"/>
      <c r="AQ28" s="124"/>
      <c r="AR28" s="124"/>
      <c r="AS28" s="125"/>
      <c r="AT28" s="159"/>
      <c r="AU28" s="228"/>
      <c r="AV28" s="228"/>
      <c r="AW28" s="228"/>
      <c r="AX28" s="228"/>
      <c r="AY28" s="160"/>
      <c r="AZ28" s="229"/>
      <c r="BA28" s="230"/>
      <c r="BB28" s="230">
        <f t="shared" si="107"/>
        <v>0</v>
      </c>
      <c r="BC28" s="231"/>
      <c r="BD28" s="232"/>
      <c r="BE28" s="232"/>
      <c r="BF28" s="232"/>
      <c r="BG28" s="232"/>
      <c r="BH28" s="233"/>
      <c r="BI28" s="234"/>
      <c r="BJ28" s="235"/>
      <c r="BK28" s="235"/>
      <c r="BL28" s="236"/>
      <c r="BM28" s="237"/>
      <c r="BN28" s="238"/>
      <c r="BO28" s="238"/>
      <c r="BP28" s="238"/>
      <c r="BQ28" s="238"/>
      <c r="BR28" s="239"/>
      <c r="BS28" s="137"/>
      <c r="BT28" s="225"/>
      <c r="BU28" s="225"/>
      <c r="BV28" s="138"/>
      <c r="BW28" s="222"/>
      <c r="BX28" s="223"/>
      <c r="BY28" s="223"/>
      <c r="BZ28" s="132"/>
      <c r="CA28" s="133"/>
      <c r="CB28" s="133"/>
      <c r="CC28" s="133"/>
      <c r="CD28" s="133"/>
      <c r="CE28" s="134"/>
      <c r="CF28" s="229"/>
      <c r="CG28" s="230"/>
      <c r="CH28" s="230"/>
      <c r="CI28" s="230"/>
      <c r="CJ28" s="230"/>
      <c r="CK28" s="240"/>
      <c r="CL28" s="156"/>
      <c r="CM28" s="157"/>
      <c r="CN28" s="157"/>
      <c r="CO28" s="157"/>
      <c r="CP28" s="157"/>
      <c r="CQ28" s="241"/>
      <c r="CR28" s="129">
        <f t="shared" si="108"/>
        <v>0</v>
      </c>
      <c r="CS28" s="130">
        <f t="shared" si="109"/>
        <v>0</v>
      </c>
      <c r="CT28" s="130">
        <f t="shared" si="110"/>
        <v>0</v>
      </c>
      <c r="CU28" s="130">
        <f t="shared" si="111"/>
        <v>0</v>
      </c>
      <c r="CV28" s="130">
        <f t="shared" si="112"/>
        <v>0</v>
      </c>
      <c r="CW28" s="131">
        <f t="shared" si="113"/>
        <v>0</v>
      </c>
    </row>
    <row r="29" spans="1:101" x14ac:dyDescent="0.25">
      <c r="A29" s="6">
        <v>44409</v>
      </c>
      <c r="B29" s="218"/>
      <c r="C29" s="157"/>
      <c r="D29" s="157"/>
      <c r="E29" s="157"/>
      <c r="F29" s="157"/>
      <c r="G29" s="158"/>
      <c r="H29" s="219"/>
      <c r="I29" s="220"/>
      <c r="J29" s="220"/>
      <c r="K29" s="221"/>
      <c r="L29" s="222"/>
      <c r="M29" s="223"/>
      <c r="N29" s="223"/>
      <c r="O29" s="223"/>
      <c r="P29" s="223"/>
      <c r="Q29" s="224"/>
      <c r="R29" s="135"/>
      <c r="S29" s="127"/>
      <c r="T29" s="127"/>
      <c r="U29" s="128"/>
      <c r="V29" s="120"/>
      <c r="W29" s="121"/>
      <c r="X29" s="121"/>
      <c r="Y29" s="137"/>
      <c r="Z29" s="225"/>
      <c r="AA29" s="225"/>
      <c r="AB29" s="225"/>
      <c r="AC29" s="225"/>
      <c r="AD29" s="138"/>
      <c r="AE29" s="226"/>
      <c r="AF29" s="227"/>
      <c r="AG29" s="227"/>
      <c r="AH29" s="163"/>
      <c r="AI29" s="164"/>
      <c r="AJ29" s="164"/>
      <c r="AK29" s="164"/>
      <c r="AL29" s="164"/>
      <c r="AM29" s="165"/>
      <c r="AN29" s="123"/>
      <c r="AO29" s="124"/>
      <c r="AP29" s="124"/>
      <c r="AQ29" s="124"/>
      <c r="AR29" s="124"/>
      <c r="AS29" s="125"/>
      <c r="AT29" s="159"/>
      <c r="AU29" s="228"/>
      <c r="AV29" s="228"/>
      <c r="AW29" s="228"/>
      <c r="AX29" s="228"/>
      <c r="AY29" s="160"/>
      <c r="AZ29" s="229"/>
      <c r="BA29" s="230"/>
      <c r="BB29" s="230">
        <f t="shared" si="107"/>
        <v>0</v>
      </c>
      <c r="BC29" s="231"/>
      <c r="BD29" s="232"/>
      <c r="BE29" s="232"/>
      <c r="BF29" s="232"/>
      <c r="BG29" s="232"/>
      <c r="BH29" s="233"/>
      <c r="BI29" s="234"/>
      <c r="BJ29" s="235"/>
      <c r="BK29" s="235"/>
      <c r="BL29" s="236"/>
      <c r="BM29" s="237"/>
      <c r="BN29" s="238"/>
      <c r="BO29" s="238"/>
      <c r="BP29" s="238"/>
      <c r="BQ29" s="238"/>
      <c r="BR29" s="239"/>
      <c r="BS29" s="137"/>
      <c r="BT29" s="225"/>
      <c r="BU29" s="225"/>
      <c r="BV29" s="138"/>
      <c r="BW29" s="222"/>
      <c r="BX29" s="223"/>
      <c r="BY29" s="223"/>
      <c r="BZ29" s="132"/>
      <c r="CA29" s="133"/>
      <c r="CB29" s="133"/>
      <c r="CC29" s="133"/>
      <c r="CD29" s="133"/>
      <c r="CE29" s="134"/>
      <c r="CF29" s="229"/>
      <c r="CG29" s="230"/>
      <c r="CH29" s="230"/>
      <c r="CI29" s="230"/>
      <c r="CJ29" s="230"/>
      <c r="CK29" s="240"/>
      <c r="CL29" s="156"/>
      <c r="CM29" s="157"/>
      <c r="CN29" s="157"/>
      <c r="CO29" s="157"/>
      <c r="CP29" s="157"/>
      <c r="CQ29" s="241"/>
      <c r="CR29" s="129">
        <f t="shared" si="108"/>
        <v>0</v>
      </c>
      <c r="CS29" s="130">
        <f t="shared" si="109"/>
        <v>0</v>
      </c>
      <c r="CT29" s="130">
        <f t="shared" si="110"/>
        <v>0</v>
      </c>
      <c r="CU29" s="130">
        <f t="shared" si="111"/>
        <v>0</v>
      </c>
      <c r="CV29" s="130">
        <f t="shared" si="112"/>
        <v>0</v>
      </c>
      <c r="CW29" s="131">
        <f t="shared" si="113"/>
        <v>0</v>
      </c>
    </row>
    <row r="30" spans="1:101" x14ac:dyDescent="0.25">
      <c r="A30" s="6">
        <v>44440</v>
      </c>
      <c r="B30" s="218"/>
      <c r="C30" s="157"/>
      <c r="D30" s="157"/>
      <c r="E30" s="157"/>
      <c r="F30" s="157"/>
      <c r="G30" s="158"/>
      <c r="H30" s="219"/>
      <c r="I30" s="220"/>
      <c r="J30" s="220"/>
      <c r="K30" s="221"/>
      <c r="L30" s="222"/>
      <c r="M30" s="223"/>
      <c r="N30" s="223"/>
      <c r="O30" s="223"/>
      <c r="P30" s="223"/>
      <c r="Q30" s="224"/>
      <c r="R30" s="135"/>
      <c r="S30" s="127"/>
      <c r="T30" s="127"/>
      <c r="U30" s="128"/>
      <c r="V30" s="120"/>
      <c r="W30" s="121"/>
      <c r="X30" s="121"/>
      <c r="Y30" s="137"/>
      <c r="Z30" s="225"/>
      <c r="AA30" s="225"/>
      <c r="AB30" s="225"/>
      <c r="AC30" s="225"/>
      <c r="AD30" s="138"/>
      <c r="AE30" s="226"/>
      <c r="AF30" s="227"/>
      <c r="AG30" s="227"/>
      <c r="AH30" s="163"/>
      <c r="AI30" s="164"/>
      <c r="AJ30" s="164"/>
      <c r="AK30" s="164"/>
      <c r="AL30" s="164"/>
      <c r="AM30" s="165"/>
      <c r="AN30" s="123"/>
      <c r="AO30" s="124"/>
      <c r="AP30" s="124"/>
      <c r="AQ30" s="124"/>
      <c r="AR30" s="124"/>
      <c r="AS30" s="125"/>
      <c r="AT30" s="159"/>
      <c r="AU30" s="228"/>
      <c r="AV30" s="228"/>
      <c r="AW30" s="228"/>
      <c r="AX30" s="228"/>
      <c r="AY30" s="160"/>
      <c r="AZ30" s="229"/>
      <c r="BA30" s="230"/>
      <c r="BB30" s="230">
        <f t="shared" si="107"/>
        <v>0</v>
      </c>
      <c r="BC30" s="231"/>
      <c r="BD30" s="232"/>
      <c r="BE30" s="232"/>
      <c r="BF30" s="232"/>
      <c r="BG30" s="232"/>
      <c r="BH30" s="233"/>
      <c r="BI30" s="234"/>
      <c r="BJ30" s="235"/>
      <c r="BK30" s="235"/>
      <c r="BL30" s="236"/>
      <c r="BM30" s="237"/>
      <c r="BN30" s="238"/>
      <c r="BO30" s="238"/>
      <c r="BP30" s="238"/>
      <c r="BQ30" s="238"/>
      <c r="BR30" s="239"/>
      <c r="BS30" s="137"/>
      <c r="BT30" s="225"/>
      <c r="BU30" s="225"/>
      <c r="BV30" s="138"/>
      <c r="BW30" s="222"/>
      <c r="BX30" s="223"/>
      <c r="BY30" s="223"/>
      <c r="BZ30" s="132"/>
      <c r="CA30" s="133"/>
      <c r="CB30" s="133"/>
      <c r="CC30" s="133"/>
      <c r="CD30" s="133"/>
      <c r="CE30" s="134"/>
      <c r="CF30" s="229"/>
      <c r="CG30" s="230"/>
      <c r="CH30" s="230"/>
      <c r="CI30" s="230"/>
      <c r="CJ30" s="230"/>
      <c r="CK30" s="240"/>
      <c r="CL30" s="156"/>
      <c r="CM30" s="157"/>
      <c r="CN30" s="157"/>
      <c r="CO30" s="157"/>
      <c r="CP30" s="157"/>
      <c r="CQ30" s="241"/>
      <c r="CR30" s="129">
        <f t="shared" si="108"/>
        <v>0</v>
      </c>
      <c r="CS30" s="130">
        <f t="shared" si="109"/>
        <v>0</v>
      </c>
      <c r="CT30" s="130">
        <f t="shared" si="110"/>
        <v>0</v>
      </c>
      <c r="CU30" s="130">
        <f t="shared" si="111"/>
        <v>0</v>
      </c>
      <c r="CV30" s="130">
        <f t="shared" si="112"/>
        <v>0</v>
      </c>
      <c r="CW30" s="131">
        <f t="shared" si="113"/>
        <v>0</v>
      </c>
    </row>
    <row r="31" spans="1:101" x14ac:dyDescent="0.25">
      <c r="A31" s="6">
        <v>44470</v>
      </c>
      <c r="B31" s="218"/>
      <c r="C31" s="157"/>
      <c r="D31" s="157"/>
      <c r="E31" s="157"/>
      <c r="F31" s="157"/>
      <c r="G31" s="158"/>
      <c r="H31" s="219"/>
      <c r="I31" s="220"/>
      <c r="J31" s="220"/>
      <c r="K31" s="221"/>
      <c r="L31" s="222"/>
      <c r="M31" s="223"/>
      <c r="N31" s="223"/>
      <c r="O31" s="223"/>
      <c r="P31" s="223"/>
      <c r="Q31" s="224"/>
      <c r="R31" s="135"/>
      <c r="S31" s="127"/>
      <c r="T31" s="127"/>
      <c r="U31" s="128"/>
      <c r="V31" s="120"/>
      <c r="W31" s="121"/>
      <c r="X31" s="121"/>
      <c r="Y31" s="137"/>
      <c r="Z31" s="225"/>
      <c r="AA31" s="225"/>
      <c r="AB31" s="225"/>
      <c r="AC31" s="225"/>
      <c r="AD31" s="138"/>
      <c r="AE31" s="226"/>
      <c r="AF31" s="227"/>
      <c r="AG31" s="227"/>
      <c r="AH31" s="163"/>
      <c r="AI31" s="164"/>
      <c r="AJ31" s="164"/>
      <c r="AK31" s="164"/>
      <c r="AL31" s="164"/>
      <c r="AM31" s="165"/>
      <c r="AN31" s="123"/>
      <c r="AO31" s="124"/>
      <c r="AP31" s="124"/>
      <c r="AQ31" s="124"/>
      <c r="AR31" s="124"/>
      <c r="AS31" s="125"/>
      <c r="AT31" s="159"/>
      <c r="AU31" s="228"/>
      <c r="AV31" s="228"/>
      <c r="AW31" s="228"/>
      <c r="AX31" s="228"/>
      <c r="AY31" s="160"/>
      <c r="AZ31" s="229"/>
      <c r="BA31" s="230"/>
      <c r="BB31" s="230">
        <f t="shared" si="107"/>
        <v>0</v>
      </c>
      <c r="BC31" s="231"/>
      <c r="BD31" s="232"/>
      <c r="BE31" s="232"/>
      <c r="BF31" s="232"/>
      <c r="BG31" s="232"/>
      <c r="BH31" s="233"/>
      <c r="BI31" s="234"/>
      <c r="BJ31" s="235"/>
      <c r="BK31" s="235"/>
      <c r="BL31" s="236"/>
      <c r="BM31" s="237"/>
      <c r="BN31" s="238"/>
      <c r="BO31" s="238"/>
      <c r="BP31" s="238"/>
      <c r="BQ31" s="238"/>
      <c r="BR31" s="239"/>
      <c r="BS31" s="137"/>
      <c r="BT31" s="225"/>
      <c r="BU31" s="225"/>
      <c r="BV31" s="138"/>
      <c r="BW31" s="222"/>
      <c r="BX31" s="223"/>
      <c r="BY31" s="223"/>
      <c r="BZ31" s="132"/>
      <c r="CA31" s="133"/>
      <c r="CB31" s="133"/>
      <c r="CC31" s="133"/>
      <c r="CD31" s="133"/>
      <c r="CE31" s="134"/>
      <c r="CF31" s="229"/>
      <c r="CG31" s="230"/>
      <c r="CH31" s="230"/>
      <c r="CI31" s="230"/>
      <c r="CJ31" s="230"/>
      <c r="CK31" s="240"/>
      <c r="CL31" s="156"/>
      <c r="CM31" s="157"/>
      <c r="CN31" s="157"/>
      <c r="CO31" s="157"/>
      <c r="CP31" s="157"/>
      <c r="CQ31" s="241"/>
      <c r="CR31" s="129">
        <f t="shared" si="108"/>
        <v>0</v>
      </c>
      <c r="CS31" s="130">
        <f t="shared" si="109"/>
        <v>0</v>
      </c>
      <c r="CT31" s="130">
        <f t="shared" si="110"/>
        <v>0</v>
      </c>
      <c r="CU31" s="130">
        <f t="shared" si="111"/>
        <v>0</v>
      </c>
      <c r="CV31" s="130">
        <f t="shared" si="112"/>
        <v>0</v>
      </c>
      <c r="CW31" s="131">
        <f t="shared" si="113"/>
        <v>0</v>
      </c>
    </row>
    <row r="32" spans="1:101" x14ac:dyDescent="0.25">
      <c r="A32" s="6">
        <v>44501</v>
      </c>
      <c r="B32" s="218"/>
      <c r="C32" s="157"/>
      <c r="D32" s="157"/>
      <c r="E32" s="157"/>
      <c r="F32" s="157"/>
      <c r="G32" s="158"/>
      <c r="H32" s="219"/>
      <c r="I32" s="220"/>
      <c r="J32" s="220"/>
      <c r="K32" s="221"/>
      <c r="L32" s="222"/>
      <c r="M32" s="223"/>
      <c r="N32" s="223"/>
      <c r="O32" s="223"/>
      <c r="P32" s="223"/>
      <c r="Q32" s="224"/>
      <c r="R32" s="135"/>
      <c r="S32" s="127"/>
      <c r="T32" s="127"/>
      <c r="U32" s="128"/>
      <c r="V32" s="120"/>
      <c r="W32" s="121"/>
      <c r="X32" s="121"/>
      <c r="Y32" s="137"/>
      <c r="Z32" s="225"/>
      <c r="AA32" s="225"/>
      <c r="AB32" s="225"/>
      <c r="AC32" s="225"/>
      <c r="AD32" s="138"/>
      <c r="AE32" s="226"/>
      <c r="AF32" s="227"/>
      <c r="AG32" s="227"/>
      <c r="AH32" s="163"/>
      <c r="AI32" s="164"/>
      <c r="AJ32" s="164"/>
      <c r="AK32" s="164"/>
      <c r="AL32" s="164"/>
      <c r="AM32" s="165"/>
      <c r="AN32" s="123"/>
      <c r="AO32" s="124"/>
      <c r="AP32" s="124"/>
      <c r="AQ32" s="124"/>
      <c r="AR32" s="124"/>
      <c r="AS32" s="125"/>
      <c r="AT32" s="159"/>
      <c r="AU32" s="228"/>
      <c r="AV32" s="228"/>
      <c r="AW32" s="228"/>
      <c r="AX32" s="228"/>
      <c r="AY32" s="160"/>
      <c r="AZ32" s="229"/>
      <c r="BA32" s="230"/>
      <c r="BB32" s="230">
        <f t="shared" si="107"/>
        <v>0</v>
      </c>
      <c r="BC32" s="231"/>
      <c r="BD32" s="232"/>
      <c r="BE32" s="232"/>
      <c r="BF32" s="232"/>
      <c r="BG32" s="232"/>
      <c r="BH32" s="233"/>
      <c r="BI32" s="234"/>
      <c r="BJ32" s="235"/>
      <c r="BK32" s="235"/>
      <c r="BL32" s="236"/>
      <c r="BM32" s="237"/>
      <c r="BN32" s="238"/>
      <c r="BO32" s="238"/>
      <c r="BP32" s="238"/>
      <c r="BQ32" s="238"/>
      <c r="BR32" s="239"/>
      <c r="BS32" s="137"/>
      <c r="BT32" s="225"/>
      <c r="BU32" s="225"/>
      <c r="BV32" s="138"/>
      <c r="BW32" s="222"/>
      <c r="BX32" s="223"/>
      <c r="BY32" s="223"/>
      <c r="BZ32" s="132"/>
      <c r="CA32" s="133"/>
      <c r="CB32" s="133"/>
      <c r="CC32" s="133"/>
      <c r="CD32" s="133"/>
      <c r="CE32" s="134"/>
      <c r="CF32" s="229"/>
      <c r="CG32" s="230"/>
      <c r="CH32" s="230"/>
      <c r="CI32" s="230"/>
      <c r="CJ32" s="230"/>
      <c r="CK32" s="240"/>
      <c r="CL32" s="156"/>
      <c r="CM32" s="157"/>
      <c r="CN32" s="157"/>
      <c r="CO32" s="157"/>
      <c r="CP32" s="157"/>
      <c r="CQ32" s="241"/>
      <c r="CR32" s="129">
        <f t="shared" si="108"/>
        <v>0</v>
      </c>
      <c r="CS32" s="130">
        <f t="shared" si="109"/>
        <v>0</v>
      </c>
      <c r="CT32" s="130">
        <f t="shared" si="110"/>
        <v>0</v>
      </c>
      <c r="CU32" s="130">
        <f t="shared" si="111"/>
        <v>0</v>
      </c>
      <c r="CV32" s="130">
        <f t="shared" si="112"/>
        <v>0</v>
      </c>
      <c r="CW32" s="131">
        <f t="shared" si="113"/>
        <v>0</v>
      </c>
    </row>
    <row r="33" spans="1:101" x14ac:dyDescent="0.25">
      <c r="A33" s="6">
        <v>44531</v>
      </c>
      <c r="B33" s="218"/>
      <c r="C33" s="157"/>
      <c r="D33" s="157"/>
      <c r="E33" s="157"/>
      <c r="F33" s="157"/>
      <c r="G33" s="158"/>
      <c r="H33" s="219"/>
      <c r="I33" s="220"/>
      <c r="J33" s="220"/>
      <c r="K33" s="221"/>
      <c r="L33" s="222"/>
      <c r="M33" s="223"/>
      <c r="N33" s="223"/>
      <c r="O33" s="223"/>
      <c r="P33" s="223"/>
      <c r="Q33" s="224"/>
      <c r="R33" s="135"/>
      <c r="S33" s="127"/>
      <c r="T33" s="127"/>
      <c r="U33" s="128"/>
      <c r="V33" s="120"/>
      <c r="W33" s="121"/>
      <c r="X33" s="121"/>
      <c r="Y33" s="137"/>
      <c r="Z33" s="225"/>
      <c r="AA33" s="225"/>
      <c r="AB33" s="225"/>
      <c r="AC33" s="225"/>
      <c r="AD33" s="138"/>
      <c r="AE33" s="226"/>
      <c r="AF33" s="227"/>
      <c r="AG33" s="227"/>
      <c r="AH33" s="163"/>
      <c r="AI33" s="164"/>
      <c r="AJ33" s="164"/>
      <c r="AK33" s="164"/>
      <c r="AL33" s="164"/>
      <c r="AM33" s="165"/>
      <c r="AN33" s="123"/>
      <c r="AO33" s="124"/>
      <c r="AP33" s="124"/>
      <c r="AQ33" s="124"/>
      <c r="AR33" s="124"/>
      <c r="AS33" s="125"/>
      <c r="AT33" s="159"/>
      <c r="AU33" s="228"/>
      <c r="AV33" s="228"/>
      <c r="AW33" s="228"/>
      <c r="AX33" s="228"/>
      <c r="AY33" s="160"/>
      <c r="AZ33" s="229"/>
      <c r="BA33" s="230"/>
      <c r="BB33" s="230">
        <f t="shared" si="107"/>
        <v>0</v>
      </c>
      <c r="BC33" s="231"/>
      <c r="BD33" s="232"/>
      <c r="BE33" s="232"/>
      <c r="BF33" s="232"/>
      <c r="BG33" s="232"/>
      <c r="BH33" s="233"/>
      <c r="BI33" s="234"/>
      <c r="BJ33" s="235"/>
      <c r="BK33" s="235"/>
      <c r="BL33" s="236"/>
      <c r="BM33" s="237"/>
      <c r="BN33" s="238"/>
      <c r="BO33" s="238"/>
      <c r="BP33" s="238"/>
      <c r="BQ33" s="238"/>
      <c r="BR33" s="239"/>
      <c r="BS33" s="137"/>
      <c r="BT33" s="225"/>
      <c r="BU33" s="225"/>
      <c r="BV33" s="138"/>
      <c r="BW33" s="222"/>
      <c r="BX33" s="223"/>
      <c r="BY33" s="223"/>
      <c r="BZ33" s="132"/>
      <c r="CA33" s="133"/>
      <c r="CB33" s="133"/>
      <c r="CC33" s="133"/>
      <c r="CD33" s="133"/>
      <c r="CE33" s="134"/>
      <c r="CF33" s="229"/>
      <c r="CG33" s="230"/>
      <c r="CH33" s="230"/>
      <c r="CI33" s="230"/>
      <c r="CJ33" s="230"/>
      <c r="CK33" s="240"/>
      <c r="CL33" s="156"/>
      <c r="CM33" s="157"/>
      <c r="CN33" s="157"/>
      <c r="CO33" s="157"/>
      <c r="CP33" s="157"/>
      <c r="CQ33" s="241"/>
      <c r="CR33" s="129">
        <f t="shared" si="108"/>
        <v>0</v>
      </c>
      <c r="CS33" s="130">
        <f t="shared" si="109"/>
        <v>0</v>
      </c>
      <c r="CT33" s="130">
        <f t="shared" si="110"/>
        <v>0</v>
      </c>
      <c r="CU33" s="130">
        <f t="shared" si="111"/>
        <v>0</v>
      </c>
      <c r="CV33" s="130">
        <f t="shared" si="112"/>
        <v>0</v>
      </c>
      <c r="CW33" s="131">
        <f t="shared" si="113"/>
        <v>0</v>
      </c>
    </row>
    <row r="34" spans="1:101" x14ac:dyDescent="0.25">
      <c r="A34" s="6">
        <v>44562</v>
      </c>
      <c r="B34" s="218"/>
      <c r="C34" s="157"/>
      <c r="D34" s="157"/>
      <c r="E34" s="157"/>
      <c r="F34" s="157"/>
      <c r="G34" s="158"/>
      <c r="H34" s="219"/>
      <c r="I34" s="220"/>
      <c r="J34" s="220"/>
      <c r="K34" s="221"/>
      <c r="L34" s="222"/>
      <c r="M34" s="223"/>
      <c r="N34" s="223"/>
      <c r="O34" s="223"/>
      <c r="P34" s="223"/>
      <c r="Q34" s="224"/>
      <c r="R34" s="135"/>
      <c r="S34" s="127"/>
      <c r="T34" s="127"/>
      <c r="U34" s="128"/>
      <c r="V34" s="120"/>
      <c r="W34" s="121"/>
      <c r="X34" s="121"/>
      <c r="Y34" s="137"/>
      <c r="Z34" s="225"/>
      <c r="AA34" s="225"/>
      <c r="AB34" s="225"/>
      <c r="AC34" s="225"/>
      <c r="AD34" s="138"/>
      <c r="AE34" s="226"/>
      <c r="AF34" s="227"/>
      <c r="AG34" s="227"/>
      <c r="AH34" s="163"/>
      <c r="AI34" s="164"/>
      <c r="AJ34" s="164"/>
      <c r="AK34" s="164"/>
      <c r="AL34" s="164"/>
      <c r="AM34" s="165"/>
      <c r="AN34" s="123"/>
      <c r="AO34" s="124"/>
      <c r="AP34" s="124"/>
      <c r="AQ34" s="124"/>
      <c r="AR34" s="124"/>
      <c r="AS34" s="125"/>
      <c r="AT34" s="159"/>
      <c r="AU34" s="228"/>
      <c r="AV34" s="228"/>
      <c r="AW34" s="228"/>
      <c r="AX34" s="228"/>
      <c r="AY34" s="160"/>
      <c r="AZ34" s="229"/>
      <c r="BA34" s="230"/>
      <c r="BB34" s="230">
        <f t="shared" si="107"/>
        <v>0</v>
      </c>
      <c r="BC34" s="231"/>
      <c r="BD34" s="232"/>
      <c r="BE34" s="232"/>
      <c r="BF34" s="232"/>
      <c r="BG34" s="232"/>
      <c r="BH34" s="233"/>
      <c r="BI34" s="234"/>
      <c r="BJ34" s="235"/>
      <c r="BK34" s="235"/>
      <c r="BL34" s="236"/>
      <c r="BM34" s="237"/>
      <c r="BN34" s="238"/>
      <c r="BO34" s="238"/>
      <c r="BP34" s="238"/>
      <c r="BQ34" s="238"/>
      <c r="BR34" s="239"/>
      <c r="BS34" s="137"/>
      <c r="BT34" s="225"/>
      <c r="BU34" s="225"/>
      <c r="BV34" s="138"/>
      <c r="BW34" s="222"/>
      <c r="BX34" s="223"/>
      <c r="BY34" s="223"/>
      <c r="BZ34" s="132"/>
      <c r="CA34" s="133"/>
      <c r="CB34" s="133"/>
      <c r="CC34" s="133"/>
      <c r="CD34" s="133"/>
      <c r="CE34" s="134"/>
      <c r="CF34" s="229"/>
      <c r="CG34" s="230"/>
      <c r="CH34" s="230"/>
      <c r="CI34" s="230"/>
      <c r="CJ34" s="230"/>
      <c r="CK34" s="240"/>
      <c r="CL34" s="156"/>
      <c r="CM34" s="157"/>
      <c r="CN34" s="157"/>
      <c r="CO34" s="157"/>
      <c r="CP34" s="157"/>
      <c r="CQ34" s="241"/>
      <c r="CR34" s="129">
        <f t="shared" si="108"/>
        <v>0</v>
      </c>
      <c r="CS34" s="130">
        <f t="shared" si="109"/>
        <v>0</v>
      </c>
      <c r="CT34" s="130">
        <f t="shared" si="110"/>
        <v>0</v>
      </c>
      <c r="CU34" s="130">
        <f t="shared" si="111"/>
        <v>0</v>
      </c>
      <c r="CV34" s="130">
        <f t="shared" si="112"/>
        <v>0</v>
      </c>
      <c r="CW34" s="131">
        <f t="shared" si="113"/>
        <v>0</v>
      </c>
    </row>
    <row r="35" spans="1:101" x14ac:dyDescent="0.25">
      <c r="A35" s="6">
        <v>44593</v>
      </c>
      <c r="B35" s="218"/>
      <c r="C35" s="157"/>
      <c r="D35" s="157"/>
      <c r="E35" s="157"/>
      <c r="F35" s="157"/>
      <c r="G35" s="158"/>
      <c r="H35" s="219"/>
      <c r="I35" s="220"/>
      <c r="J35" s="220"/>
      <c r="K35" s="221"/>
      <c r="L35" s="222"/>
      <c r="M35" s="223"/>
      <c r="N35" s="223"/>
      <c r="O35" s="223"/>
      <c r="P35" s="223"/>
      <c r="Q35" s="224"/>
      <c r="R35" s="135"/>
      <c r="S35" s="127"/>
      <c r="T35" s="127"/>
      <c r="U35" s="128"/>
      <c r="V35" s="120"/>
      <c r="W35" s="121"/>
      <c r="X35" s="121"/>
      <c r="Y35" s="137"/>
      <c r="Z35" s="225"/>
      <c r="AA35" s="225"/>
      <c r="AB35" s="225"/>
      <c r="AC35" s="225"/>
      <c r="AD35" s="138"/>
      <c r="AE35" s="226"/>
      <c r="AF35" s="227"/>
      <c r="AG35" s="227"/>
      <c r="AH35" s="163"/>
      <c r="AI35" s="164"/>
      <c r="AJ35" s="164"/>
      <c r="AK35" s="164"/>
      <c r="AL35" s="164"/>
      <c r="AM35" s="165"/>
      <c r="AN35" s="123"/>
      <c r="AO35" s="124"/>
      <c r="AP35" s="124"/>
      <c r="AQ35" s="124"/>
      <c r="AR35" s="124"/>
      <c r="AS35" s="125"/>
      <c r="AT35" s="159"/>
      <c r="AU35" s="228"/>
      <c r="AV35" s="228"/>
      <c r="AW35" s="228"/>
      <c r="AX35" s="228"/>
      <c r="AY35" s="160"/>
      <c r="AZ35" s="229"/>
      <c r="BA35" s="230"/>
      <c r="BB35" s="230">
        <f t="shared" si="107"/>
        <v>0</v>
      </c>
      <c r="BC35" s="231"/>
      <c r="BD35" s="232"/>
      <c r="BE35" s="232"/>
      <c r="BF35" s="232"/>
      <c r="BG35" s="232"/>
      <c r="BH35" s="233"/>
      <c r="BI35" s="234"/>
      <c r="BJ35" s="235"/>
      <c r="BK35" s="235"/>
      <c r="BL35" s="236"/>
      <c r="BM35" s="237"/>
      <c r="BN35" s="238"/>
      <c r="BO35" s="238"/>
      <c r="BP35" s="238"/>
      <c r="BQ35" s="238"/>
      <c r="BR35" s="239"/>
      <c r="BS35" s="137"/>
      <c r="BT35" s="225"/>
      <c r="BU35" s="225"/>
      <c r="BV35" s="138"/>
      <c r="BW35" s="222"/>
      <c r="BX35" s="223"/>
      <c r="BY35" s="223"/>
      <c r="BZ35" s="132"/>
      <c r="CA35" s="133"/>
      <c r="CB35" s="133"/>
      <c r="CC35" s="133"/>
      <c r="CD35" s="133"/>
      <c r="CE35" s="134"/>
      <c r="CF35" s="229"/>
      <c r="CG35" s="230"/>
      <c r="CH35" s="230"/>
      <c r="CI35" s="230"/>
      <c r="CJ35" s="230"/>
      <c r="CK35" s="240"/>
      <c r="CL35" s="156"/>
      <c r="CM35" s="157"/>
      <c r="CN35" s="157"/>
      <c r="CO35" s="157"/>
      <c r="CP35" s="157"/>
      <c r="CQ35" s="241"/>
      <c r="CR35" s="129">
        <f t="shared" si="108"/>
        <v>0</v>
      </c>
      <c r="CS35" s="130">
        <f t="shared" si="109"/>
        <v>0</v>
      </c>
      <c r="CT35" s="130">
        <f t="shared" si="110"/>
        <v>0</v>
      </c>
      <c r="CU35" s="130">
        <f t="shared" si="111"/>
        <v>0</v>
      </c>
      <c r="CV35" s="130">
        <f t="shared" si="112"/>
        <v>0</v>
      </c>
      <c r="CW35" s="131">
        <f t="shared" si="113"/>
        <v>0</v>
      </c>
    </row>
    <row r="36" spans="1:101" x14ac:dyDescent="0.25">
      <c r="A36" s="6">
        <v>44621</v>
      </c>
      <c r="B36" s="242"/>
      <c r="C36" s="205"/>
      <c r="D36" s="205"/>
      <c r="E36" s="205"/>
      <c r="F36" s="205"/>
      <c r="G36" s="206"/>
      <c r="H36" s="243"/>
      <c r="I36" s="244"/>
      <c r="J36" s="244"/>
      <c r="K36" s="245"/>
      <c r="L36" s="246"/>
      <c r="M36" s="247"/>
      <c r="N36" s="247"/>
      <c r="O36" s="247"/>
      <c r="P36" s="247"/>
      <c r="Q36" s="248"/>
      <c r="R36" s="181"/>
      <c r="S36" s="173"/>
      <c r="T36" s="173"/>
      <c r="U36" s="174"/>
      <c r="V36" s="190"/>
      <c r="W36" s="191"/>
      <c r="X36" s="191"/>
      <c r="Y36" s="183"/>
      <c r="Z36" s="249"/>
      <c r="AA36" s="249"/>
      <c r="AB36" s="249"/>
      <c r="AC36" s="249"/>
      <c r="AD36" s="184"/>
      <c r="AE36" s="250"/>
      <c r="AF36" s="251"/>
      <c r="AG36" s="251"/>
      <c r="AH36" s="211"/>
      <c r="AI36" s="212"/>
      <c r="AJ36" s="212"/>
      <c r="AK36" s="212"/>
      <c r="AL36" s="212"/>
      <c r="AM36" s="213"/>
      <c r="AN36" s="169"/>
      <c r="AO36" s="170"/>
      <c r="AP36" s="170"/>
      <c r="AQ36" s="170"/>
      <c r="AR36" s="170"/>
      <c r="AS36" s="171"/>
      <c r="AT36" s="207"/>
      <c r="AU36" s="252"/>
      <c r="AV36" s="252"/>
      <c r="AW36" s="252"/>
      <c r="AX36" s="252"/>
      <c r="AY36" s="208"/>
      <c r="AZ36" s="253"/>
      <c r="BA36" s="254"/>
      <c r="BB36" s="230">
        <f t="shared" si="107"/>
        <v>0</v>
      </c>
      <c r="BC36" s="255"/>
      <c r="BD36" s="256"/>
      <c r="BE36" s="256"/>
      <c r="BF36" s="256"/>
      <c r="BG36" s="256"/>
      <c r="BH36" s="257"/>
      <c r="BI36" s="258"/>
      <c r="BJ36" s="259"/>
      <c r="BK36" s="259"/>
      <c r="BL36" s="260"/>
      <c r="BM36" s="261"/>
      <c r="BN36" s="262"/>
      <c r="BO36" s="262"/>
      <c r="BP36" s="262"/>
      <c r="BQ36" s="262"/>
      <c r="BR36" s="263"/>
      <c r="BS36" s="183"/>
      <c r="BT36" s="249"/>
      <c r="BU36" s="249"/>
      <c r="BV36" s="184"/>
      <c r="BW36" s="246"/>
      <c r="BX36" s="247"/>
      <c r="BY36" s="247"/>
      <c r="BZ36" s="178"/>
      <c r="CA36" s="179"/>
      <c r="CB36" s="179"/>
      <c r="CC36" s="179"/>
      <c r="CD36" s="179"/>
      <c r="CE36" s="180"/>
      <c r="CF36" s="253"/>
      <c r="CG36" s="254"/>
      <c r="CH36" s="254"/>
      <c r="CI36" s="254"/>
      <c r="CJ36" s="254"/>
      <c r="CK36" s="264"/>
      <c r="CL36" s="204"/>
      <c r="CM36" s="205"/>
      <c r="CN36" s="205"/>
      <c r="CO36" s="205"/>
      <c r="CP36" s="205"/>
      <c r="CQ36" s="265"/>
      <c r="CR36" s="129">
        <f t="shared" si="108"/>
        <v>0</v>
      </c>
      <c r="CS36" s="130">
        <f t="shared" si="109"/>
        <v>0</v>
      </c>
      <c r="CT36" s="130">
        <f t="shared" si="110"/>
        <v>0</v>
      </c>
      <c r="CU36" s="130">
        <f t="shared" si="111"/>
        <v>0</v>
      </c>
      <c r="CV36" s="130">
        <f t="shared" si="112"/>
        <v>0</v>
      </c>
      <c r="CW36" s="131">
        <f t="shared" si="113"/>
        <v>0</v>
      </c>
    </row>
    <row r="37" spans="1:101" ht="15.75" thickBot="1" x14ac:dyDescent="0.3">
      <c r="A37" s="7" t="s">
        <v>26</v>
      </c>
      <c r="B37" s="266">
        <f>SUM(B25:B36)</f>
        <v>0</v>
      </c>
      <c r="C37" s="266">
        <f t="shared" ref="C37:BB37" si="114">SUM(C25:C36)</f>
        <v>0</v>
      </c>
      <c r="D37" s="266">
        <f t="shared" si="114"/>
        <v>0</v>
      </c>
      <c r="E37" s="266">
        <f t="shared" si="114"/>
        <v>0</v>
      </c>
      <c r="F37" s="266">
        <f t="shared" si="114"/>
        <v>0</v>
      </c>
      <c r="G37" s="266">
        <f t="shared" si="114"/>
        <v>0</v>
      </c>
      <c r="H37" s="266">
        <f t="shared" si="114"/>
        <v>0</v>
      </c>
      <c r="I37" s="266">
        <f t="shared" si="114"/>
        <v>0</v>
      </c>
      <c r="J37" s="266">
        <f t="shared" si="114"/>
        <v>0</v>
      </c>
      <c r="K37" s="266">
        <f t="shared" si="114"/>
        <v>0</v>
      </c>
      <c r="L37" s="266">
        <f t="shared" si="114"/>
        <v>0</v>
      </c>
      <c r="M37" s="266">
        <f t="shared" si="114"/>
        <v>0</v>
      </c>
      <c r="N37" s="266">
        <f t="shared" si="114"/>
        <v>0</v>
      </c>
      <c r="O37" s="266">
        <f t="shared" si="114"/>
        <v>0</v>
      </c>
      <c r="P37" s="266">
        <f t="shared" si="114"/>
        <v>0</v>
      </c>
      <c r="Q37" s="266">
        <f t="shared" si="114"/>
        <v>0</v>
      </c>
      <c r="R37" s="266">
        <f t="shared" si="114"/>
        <v>0</v>
      </c>
      <c r="S37" s="266">
        <f t="shared" si="114"/>
        <v>0</v>
      </c>
      <c r="T37" s="266">
        <f t="shared" si="114"/>
        <v>0</v>
      </c>
      <c r="U37" s="266">
        <f t="shared" si="114"/>
        <v>0</v>
      </c>
      <c r="V37" s="266">
        <f t="shared" si="114"/>
        <v>0</v>
      </c>
      <c r="W37" s="266">
        <f t="shared" si="114"/>
        <v>0</v>
      </c>
      <c r="X37" s="266">
        <f t="shared" si="114"/>
        <v>0</v>
      </c>
      <c r="Y37" s="266">
        <f t="shared" si="114"/>
        <v>0</v>
      </c>
      <c r="Z37" s="266">
        <f t="shared" si="114"/>
        <v>0</v>
      </c>
      <c r="AA37" s="266">
        <f t="shared" si="114"/>
        <v>0</v>
      </c>
      <c r="AB37" s="266">
        <f t="shared" si="114"/>
        <v>0</v>
      </c>
      <c r="AC37" s="266">
        <f t="shared" si="114"/>
        <v>0</v>
      </c>
      <c r="AD37" s="266">
        <f t="shared" si="114"/>
        <v>0</v>
      </c>
      <c r="AE37" s="266">
        <f t="shared" si="114"/>
        <v>0</v>
      </c>
      <c r="AF37" s="266">
        <f t="shared" si="114"/>
        <v>0</v>
      </c>
      <c r="AG37" s="266">
        <f t="shared" si="114"/>
        <v>0</v>
      </c>
      <c r="AH37" s="266">
        <f t="shared" si="114"/>
        <v>0</v>
      </c>
      <c r="AI37" s="266">
        <f t="shared" si="114"/>
        <v>0</v>
      </c>
      <c r="AJ37" s="266">
        <f t="shared" si="114"/>
        <v>0</v>
      </c>
      <c r="AK37" s="266">
        <f t="shared" si="114"/>
        <v>0</v>
      </c>
      <c r="AL37" s="266">
        <f t="shared" si="114"/>
        <v>0</v>
      </c>
      <c r="AM37" s="266">
        <f t="shared" si="114"/>
        <v>0</v>
      </c>
      <c r="AN37" s="266">
        <f t="shared" si="114"/>
        <v>0</v>
      </c>
      <c r="AO37" s="266">
        <f t="shared" si="114"/>
        <v>0</v>
      </c>
      <c r="AP37" s="266">
        <f t="shared" si="114"/>
        <v>0</v>
      </c>
      <c r="AQ37" s="266">
        <f t="shared" si="114"/>
        <v>0</v>
      </c>
      <c r="AR37" s="266">
        <f t="shared" si="114"/>
        <v>0</v>
      </c>
      <c r="AS37" s="266">
        <f t="shared" si="114"/>
        <v>0</v>
      </c>
      <c r="AT37" s="266">
        <f t="shared" si="114"/>
        <v>0</v>
      </c>
      <c r="AU37" s="266">
        <f t="shared" si="114"/>
        <v>0</v>
      </c>
      <c r="AV37" s="266">
        <f t="shared" si="114"/>
        <v>0</v>
      </c>
      <c r="AW37" s="266">
        <f t="shared" si="114"/>
        <v>0</v>
      </c>
      <c r="AX37" s="266">
        <f t="shared" si="114"/>
        <v>0</v>
      </c>
      <c r="AY37" s="266">
        <f t="shared" si="114"/>
        <v>0</v>
      </c>
      <c r="AZ37" s="266">
        <f t="shared" si="114"/>
        <v>0</v>
      </c>
      <c r="BA37" s="266">
        <f t="shared" si="114"/>
        <v>0</v>
      </c>
      <c r="BB37" s="266">
        <f t="shared" si="114"/>
        <v>0</v>
      </c>
      <c r="BC37" s="266">
        <f t="shared" ref="BC37:CW37" si="115">SUM(BC25:BC36)</f>
        <v>0</v>
      </c>
      <c r="BD37" s="266">
        <f t="shared" si="115"/>
        <v>0</v>
      </c>
      <c r="BE37" s="266">
        <f t="shared" si="115"/>
        <v>0</v>
      </c>
      <c r="BF37" s="266">
        <f t="shared" si="115"/>
        <v>0</v>
      </c>
      <c r="BG37" s="266">
        <f t="shared" si="115"/>
        <v>0</v>
      </c>
      <c r="BH37" s="266">
        <f t="shared" si="115"/>
        <v>0</v>
      </c>
      <c r="BI37" s="266">
        <f t="shared" si="115"/>
        <v>0</v>
      </c>
      <c r="BJ37" s="266">
        <f t="shared" si="115"/>
        <v>0</v>
      </c>
      <c r="BK37" s="266">
        <f t="shared" si="115"/>
        <v>0</v>
      </c>
      <c r="BL37" s="266">
        <f t="shared" si="115"/>
        <v>0</v>
      </c>
      <c r="BM37" s="266">
        <f t="shared" si="115"/>
        <v>0</v>
      </c>
      <c r="BN37" s="266">
        <f t="shared" si="115"/>
        <v>0</v>
      </c>
      <c r="BO37" s="266">
        <f t="shared" si="115"/>
        <v>0</v>
      </c>
      <c r="BP37" s="266">
        <f t="shared" si="115"/>
        <v>0</v>
      </c>
      <c r="BQ37" s="266">
        <f t="shared" si="115"/>
        <v>0</v>
      </c>
      <c r="BR37" s="266">
        <f t="shared" si="115"/>
        <v>0</v>
      </c>
      <c r="BS37" s="266">
        <f t="shared" si="115"/>
        <v>0</v>
      </c>
      <c r="BT37" s="266">
        <f t="shared" si="115"/>
        <v>0</v>
      </c>
      <c r="BU37" s="266">
        <f t="shared" si="115"/>
        <v>0</v>
      </c>
      <c r="BV37" s="266">
        <f t="shared" si="115"/>
        <v>0</v>
      </c>
      <c r="BW37" s="266">
        <f t="shared" si="115"/>
        <v>0</v>
      </c>
      <c r="BX37" s="266">
        <f t="shared" si="115"/>
        <v>0</v>
      </c>
      <c r="BY37" s="266">
        <f t="shared" si="115"/>
        <v>0</v>
      </c>
      <c r="BZ37" s="266">
        <f t="shared" si="115"/>
        <v>0</v>
      </c>
      <c r="CA37" s="266">
        <f t="shared" si="115"/>
        <v>0</v>
      </c>
      <c r="CB37" s="266">
        <f t="shared" si="115"/>
        <v>0</v>
      </c>
      <c r="CC37" s="266">
        <f t="shared" si="115"/>
        <v>0</v>
      </c>
      <c r="CD37" s="266">
        <f t="shared" si="115"/>
        <v>0</v>
      </c>
      <c r="CE37" s="266">
        <f t="shared" si="115"/>
        <v>0</v>
      </c>
      <c r="CF37" s="266">
        <f t="shared" si="115"/>
        <v>0</v>
      </c>
      <c r="CG37" s="266">
        <f t="shared" si="115"/>
        <v>0</v>
      </c>
      <c r="CH37" s="266">
        <f t="shared" si="115"/>
        <v>0</v>
      </c>
      <c r="CI37" s="266">
        <f t="shared" si="115"/>
        <v>0</v>
      </c>
      <c r="CJ37" s="266">
        <f t="shared" si="115"/>
        <v>0</v>
      </c>
      <c r="CK37" s="266">
        <f t="shared" si="115"/>
        <v>0</v>
      </c>
      <c r="CL37" s="266">
        <f t="shared" si="115"/>
        <v>0</v>
      </c>
      <c r="CM37" s="266">
        <f t="shared" si="115"/>
        <v>0</v>
      </c>
      <c r="CN37" s="266">
        <f t="shared" si="115"/>
        <v>0</v>
      </c>
      <c r="CO37" s="266">
        <f t="shared" si="115"/>
        <v>0</v>
      </c>
      <c r="CP37" s="266">
        <f t="shared" si="115"/>
        <v>0</v>
      </c>
      <c r="CQ37" s="266">
        <f t="shared" si="115"/>
        <v>0</v>
      </c>
      <c r="CR37" s="217">
        <f t="shared" si="115"/>
        <v>0</v>
      </c>
      <c r="CS37" s="217">
        <f t="shared" si="115"/>
        <v>0</v>
      </c>
      <c r="CT37" s="217">
        <f t="shared" si="115"/>
        <v>0</v>
      </c>
      <c r="CU37" s="217">
        <f t="shared" si="115"/>
        <v>0</v>
      </c>
      <c r="CV37" s="217">
        <f t="shared" si="115"/>
        <v>0</v>
      </c>
      <c r="CW37" s="217">
        <f t="shared" si="115"/>
        <v>0</v>
      </c>
    </row>
    <row r="38" spans="1:101" ht="15.75" thickTop="1" x14ac:dyDescent="0.25"/>
    <row r="40" spans="1:101" ht="19.5" thickBot="1" x14ac:dyDescent="0.35">
      <c r="A40" s="458" t="s">
        <v>71</v>
      </c>
      <c r="B40" s="458"/>
      <c r="C40" s="458"/>
      <c r="D40" s="458"/>
      <c r="E40" s="458"/>
      <c r="F40" s="458"/>
      <c r="G40" s="458"/>
      <c r="H40" s="458"/>
      <c r="I40" s="458"/>
      <c r="J40" s="458"/>
      <c r="K40" s="458"/>
      <c r="L40" s="458"/>
      <c r="M40" s="458"/>
      <c r="N40" s="458"/>
      <c r="O40" s="458"/>
      <c r="P40" s="458"/>
      <c r="Q40" s="458"/>
      <c r="R40" s="458"/>
      <c r="S40" s="458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109"/>
      <c r="BD40" s="110"/>
      <c r="BE40" s="110"/>
      <c r="BF40" s="110"/>
      <c r="BG40" s="110"/>
      <c r="BH40" s="110"/>
      <c r="BI40" s="110"/>
      <c r="BJ40" s="110"/>
      <c r="BK40" s="110"/>
      <c r="BL40" s="110"/>
      <c r="BM40" s="110"/>
      <c r="BN40" s="110"/>
      <c r="BO40" s="110"/>
    </row>
    <row r="41" spans="1:101" s="5" customFormat="1" ht="15.75" thickBot="1" x14ac:dyDescent="0.3">
      <c r="A41" s="456" t="s">
        <v>70</v>
      </c>
      <c r="B41" s="449" t="s">
        <v>72</v>
      </c>
      <c r="C41" s="450"/>
      <c r="D41" s="450"/>
      <c r="E41" s="450"/>
      <c r="F41" s="450"/>
      <c r="G41" s="451"/>
      <c r="H41" s="449" t="s">
        <v>73</v>
      </c>
      <c r="I41" s="450"/>
      <c r="J41" s="450"/>
      <c r="K41" s="450"/>
      <c r="L41" s="450"/>
      <c r="M41" s="451"/>
      <c r="N41" s="449" t="s">
        <v>74</v>
      </c>
      <c r="O41" s="450"/>
      <c r="P41" s="450"/>
      <c r="Q41" s="450"/>
      <c r="R41" s="450"/>
      <c r="S41" s="451"/>
    </row>
    <row r="42" spans="1:101" s="5" customFormat="1" ht="15.75" thickBot="1" x14ac:dyDescent="0.3">
      <c r="A42" s="457"/>
      <c r="B42" s="103" t="s">
        <v>1</v>
      </c>
      <c r="C42" s="104" t="s">
        <v>2</v>
      </c>
      <c r="D42" s="104" t="s">
        <v>3</v>
      </c>
      <c r="E42" s="104" t="s">
        <v>4</v>
      </c>
      <c r="F42" s="104" t="s">
        <v>5</v>
      </c>
      <c r="G42" s="105" t="s">
        <v>67</v>
      </c>
      <c r="H42" s="103" t="s">
        <v>1</v>
      </c>
      <c r="I42" s="104" t="s">
        <v>2</v>
      </c>
      <c r="J42" s="104" t="s">
        <v>3</v>
      </c>
      <c r="K42" s="104" t="s">
        <v>4</v>
      </c>
      <c r="L42" s="104" t="s">
        <v>5</v>
      </c>
      <c r="M42" s="105" t="s">
        <v>67</v>
      </c>
      <c r="N42" s="103" t="s">
        <v>1</v>
      </c>
      <c r="O42" s="104" t="s">
        <v>2</v>
      </c>
      <c r="P42" s="104" t="s">
        <v>3</v>
      </c>
      <c r="Q42" s="104" t="s">
        <v>4</v>
      </c>
      <c r="R42" s="104" t="s">
        <v>5</v>
      </c>
      <c r="S42" s="105" t="s">
        <v>67</v>
      </c>
    </row>
    <row r="43" spans="1:101" x14ac:dyDescent="0.25">
      <c r="A43" s="108">
        <v>44287</v>
      </c>
      <c r="B43" s="91" t="s">
        <v>77</v>
      </c>
      <c r="C43" s="91">
        <f>B8-(C25+I25+M25+S25+Z25)</f>
        <v>0</v>
      </c>
      <c r="D43" s="91">
        <f t="shared" ref="D43" si="116">C8-(D25+J25+N25+T25+AA25)</f>
        <v>0</v>
      </c>
      <c r="E43" s="91">
        <f>D8-(E25+O25+AB25)</f>
        <v>0</v>
      </c>
      <c r="F43" s="91">
        <f>E8-(F25+P25+AC25)</f>
        <v>0</v>
      </c>
      <c r="G43" s="91">
        <f>F8-(G25+Q25+AD25)</f>
        <v>0</v>
      </c>
      <c r="H43" s="92">
        <f>G8-V25</f>
        <v>0</v>
      </c>
      <c r="I43" s="93"/>
      <c r="J43" s="93"/>
      <c r="K43" s="93"/>
      <c r="L43" s="93"/>
      <c r="M43" s="94"/>
      <c r="N43" s="92">
        <f>L8-AF25</f>
        <v>0</v>
      </c>
      <c r="O43" s="93"/>
      <c r="P43" s="93"/>
      <c r="Q43" s="93"/>
      <c r="R43" s="93"/>
      <c r="S43" s="94"/>
    </row>
    <row r="44" spans="1:101" x14ac:dyDescent="0.25">
      <c r="A44" s="108">
        <v>44317</v>
      </c>
      <c r="B44" s="91"/>
      <c r="C44" s="91">
        <f t="shared" ref="C44:C54" si="117">B9-(C26+I26+M26+S26+Z26)</f>
        <v>0</v>
      </c>
      <c r="D44" s="91">
        <f t="shared" ref="D44:D54" si="118">C9-(D26+J26+N26+T26+AA26)</f>
        <v>0</v>
      </c>
      <c r="E44" s="91">
        <f t="shared" ref="E44:G44" si="119">D9-(E26+O26+AB26)</f>
        <v>0</v>
      </c>
      <c r="F44" s="91">
        <f t="shared" si="119"/>
        <v>0</v>
      </c>
      <c r="G44" s="91">
        <f t="shared" si="119"/>
        <v>0</v>
      </c>
      <c r="H44" s="92">
        <f t="shared" ref="H44:H54" si="120">G9-V26</f>
        <v>0</v>
      </c>
      <c r="I44" s="91"/>
      <c r="J44" s="91"/>
      <c r="K44" s="91"/>
      <c r="L44" s="91"/>
      <c r="M44" s="95"/>
      <c r="N44" s="92">
        <f t="shared" ref="N44:N54" si="121">L9-AF26</f>
        <v>0</v>
      </c>
      <c r="O44" s="91"/>
      <c r="P44" s="91"/>
      <c r="Q44" s="91"/>
      <c r="R44" s="91"/>
      <c r="S44" s="95"/>
    </row>
    <row r="45" spans="1:101" x14ac:dyDescent="0.25">
      <c r="A45" s="108">
        <v>44348</v>
      </c>
      <c r="B45" s="91"/>
      <c r="C45" s="91">
        <f t="shared" si="117"/>
        <v>0</v>
      </c>
      <c r="D45" s="91">
        <f t="shared" si="118"/>
        <v>0</v>
      </c>
      <c r="E45" s="91">
        <f t="shared" ref="E45:G45" si="122">D10-(E27+O27+AB27)</f>
        <v>0</v>
      </c>
      <c r="F45" s="91">
        <f t="shared" si="122"/>
        <v>0</v>
      </c>
      <c r="G45" s="91">
        <f t="shared" si="122"/>
        <v>0</v>
      </c>
      <c r="H45" s="92">
        <f t="shared" si="120"/>
        <v>0</v>
      </c>
      <c r="I45" s="91"/>
      <c r="J45" s="91"/>
      <c r="K45" s="91"/>
      <c r="L45" s="91"/>
      <c r="M45" s="95"/>
      <c r="N45" s="92">
        <f t="shared" si="121"/>
        <v>0</v>
      </c>
      <c r="O45" s="91"/>
      <c r="P45" s="91"/>
      <c r="Q45" s="91"/>
      <c r="R45" s="91"/>
      <c r="S45" s="95"/>
      <c r="BC45" s="96"/>
      <c r="BD45" s="96"/>
      <c r="BE45" s="96"/>
    </row>
    <row r="46" spans="1:101" x14ac:dyDescent="0.25">
      <c r="A46" s="108">
        <v>44378</v>
      </c>
      <c r="B46" s="91"/>
      <c r="C46" s="91">
        <f t="shared" si="117"/>
        <v>0</v>
      </c>
      <c r="D46" s="91">
        <f t="shared" si="118"/>
        <v>0</v>
      </c>
      <c r="E46" s="91">
        <f t="shared" ref="E46:G46" si="123">D11-(E28+O28+AB28)</f>
        <v>0</v>
      </c>
      <c r="F46" s="91">
        <f t="shared" si="123"/>
        <v>0</v>
      </c>
      <c r="G46" s="91">
        <f t="shared" si="123"/>
        <v>0</v>
      </c>
      <c r="H46" s="92">
        <f t="shared" si="120"/>
        <v>0</v>
      </c>
      <c r="I46" s="91"/>
      <c r="J46" s="91"/>
      <c r="K46" s="91"/>
      <c r="L46" s="91"/>
      <c r="M46" s="95"/>
      <c r="N46" s="92">
        <f t="shared" si="121"/>
        <v>0</v>
      </c>
      <c r="O46" s="91"/>
      <c r="P46" s="91"/>
      <c r="Q46" s="91"/>
      <c r="R46" s="91"/>
      <c r="S46" s="95"/>
    </row>
    <row r="47" spans="1:101" x14ac:dyDescent="0.25">
      <c r="A47" s="108">
        <v>44409</v>
      </c>
      <c r="B47" s="91"/>
      <c r="C47" s="91">
        <f t="shared" si="117"/>
        <v>0</v>
      </c>
      <c r="D47" s="91">
        <f t="shared" si="118"/>
        <v>0</v>
      </c>
      <c r="E47" s="91">
        <f t="shared" ref="E47:G47" si="124">D12-(E29+O29+AB29)</f>
        <v>0</v>
      </c>
      <c r="F47" s="91">
        <f t="shared" si="124"/>
        <v>0</v>
      </c>
      <c r="G47" s="91">
        <f t="shared" si="124"/>
        <v>0</v>
      </c>
      <c r="H47" s="92">
        <f t="shared" si="120"/>
        <v>0</v>
      </c>
      <c r="I47" s="91"/>
      <c r="J47" s="91"/>
      <c r="K47" s="91"/>
      <c r="L47" s="91"/>
      <c r="M47" s="95"/>
      <c r="N47" s="92">
        <f t="shared" si="121"/>
        <v>0</v>
      </c>
      <c r="O47" s="91"/>
      <c r="P47" s="91"/>
      <c r="Q47" s="91"/>
      <c r="R47" s="91"/>
      <c r="S47" s="95"/>
    </row>
    <row r="48" spans="1:101" x14ac:dyDescent="0.25">
      <c r="A48" s="108">
        <v>44440</v>
      </c>
      <c r="B48" s="91"/>
      <c r="C48" s="91">
        <f t="shared" si="117"/>
        <v>0</v>
      </c>
      <c r="D48" s="91">
        <f t="shared" si="118"/>
        <v>0</v>
      </c>
      <c r="E48" s="91">
        <f t="shared" ref="E48:G48" si="125">D13-(E30+O30+AB30)</f>
        <v>0</v>
      </c>
      <c r="F48" s="91">
        <f t="shared" si="125"/>
        <v>0</v>
      </c>
      <c r="G48" s="91">
        <f t="shared" si="125"/>
        <v>0</v>
      </c>
      <c r="H48" s="92">
        <f t="shared" si="120"/>
        <v>0</v>
      </c>
      <c r="I48" s="91"/>
      <c r="J48" s="91"/>
      <c r="K48" s="91"/>
      <c r="L48" s="91"/>
      <c r="M48" s="95"/>
      <c r="N48" s="92">
        <f t="shared" si="121"/>
        <v>0</v>
      </c>
      <c r="O48" s="91"/>
      <c r="P48" s="91"/>
      <c r="Q48" s="91"/>
      <c r="R48" s="91"/>
      <c r="S48" s="95"/>
    </row>
    <row r="49" spans="1:19" s="1" customFormat="1" x14ac:dyDescent="0.25">
      <c r="A49" s="108">
        <v>44470</v>
      </c>
      <c r="B49" s="91"/>
      <c r="C49" s="91">
        <f t="shared" si="117"/>
        <v>0</v>
      </c>
      <c r="D49" s="91">
        <f t="shared" si="118"/>
        <v>0</v>
      </c>
      <c r="E49" s="91">
        <f t="shared" ref="E49:G49" si="126">D14-(E31+O31+AB31)</f>
        <v>0</v>
      </c>
      <c r="F49" s="91">
        <f t="shared" si="126"/>
        <v>0</v>
      </c>
      <c r="G49" s="91">
        <f t="shared" si="126"/>
        <v>0</v>
      </c>
      <c r="H49" s="92">
        <f t="shared" si="120"/>
        <v>0</v>
      </c>
      <c r="I49" s="97"/>
      <c r="J49" s="97"/>
      <c r="K49" s="97"/>
      <c r="L49" s="97"/>
      <c r="M49" s="98"/>
      <c r="N49" s="92">
        <f t="shared" si="121"/>
        <v>0</v>
      </c>
      <c r="O49" s="97"/>
      <c r="P49" s="97"/>
      <c r="Q49" s="97"/>
      <c r="R49" s="97"/>
      <c r="S49" s="98"/>
    </row>
    <row r="50" spans="1:19" s="1" customFormat="1" x14ac:dyDescent="0.25">
      <c r="A50" s="108">
        <v>44501</v>
      </c>
      <c r="B50" s="91"/>
      <c r="C50" s="91">
        <f t="shared" si="117"/>
        <v>0</v>
      </c>
      <c r="D50" s="91">
        <f t="shared" si="118"/>
        <v>0</v>
      </c>
      <c r="E50" s="91">
        <f t="shared" ref="E50:G50" si="127">D15-(E32+O32+AB32)</f>
        <v>0</v>
      </c>
      <c r="F50" s="91">
        <f t="shared" si="127"/>
        <v>0</v>
      </c>
      <c r="G50" s="91">
        <f t="shared" si="127"/>
        <v>0</v>
      </c>
      <c r="H50" s="92">
        <f t="shared" si="120"/>
        <v>0</v>
      </c>
      <c r="I50" s="97"/>
      <c r="J50" s="97"/>
      <c r="K50" s="97"/>
      <c r="L50" s="97"/>
      <c r="M50" s="98"/>
      <c r="N50" s="92">
        <f t="shared" si="121"/>
        <v>0</v>
      </c>
      <c r="O50" s="97"/>
      <c r="P50" s="97"/>
      <c r="Q50" s="97"/>
      <c r="R50" s="97"/>
      <c r="S50" s="98"/>
    </row>
    <row r="51" spans="1:19" s="1" customFormat="1" x14ac:dyDescent="0.25">
      <c r="A51" s="108">
        <v>44531</v>
      </c>
      <c r="B51" s="91"/>
      <c r="C51" s="91">
        <f t="shared" si="117"/>
        <v>0</v>
      </c>
      <c r="D51" s="91">
        <f t="shared" si="118"/>
        <v>0</v>
      </c>
      <c r="E51" s="91">
        <f t="shared" ref="E51:G51" si="128">D16-(E33+O33+AB33)</f>
        <v>0</v>
      </c>
      <c r="F51" s="91">
        <f t="shared" si="128"/>
        <v>0</v>
      </c>
      <c r="G51" s="91">
        <f t="shared" si="128"/>
        <v>0</v>
      </c>
      <c r="H51" s="92">
        <f t="shared" si="120"/>
        <v>0</v>
      </c>
      <c r="I51" s="97"/>
      <c r="J51" s="97"/>
      <c r="K51" s="97"/>
      <c r="L51" s="97"/>
      <c r="M51" s="98"/>
      <c r="N51" s="92">
        <f t="shared" si="121"/>
        <v>0</v>
      </c>
      <c r="O51" s="97"/>
      <c r="P51" s="97"/>
      <c r="Q51" s="97"/>
      <c r="R51" s="97"/>
      <c r="S51" s="98"/>
    </row>
    <row r="52" spans="1:19" x14ac:dyDescent="0.25">
      <c r="A52" s="108">
        <v>44562</v>
      </c>
      <c r="B52" s="91"/>
      <c r="C52" s="91">
        <f t="shared" si="117"/>
        <v>0</v>
      </c>
      <c r="D52" s="91">
        <f t="shared" si="118"/>
        <v>0</v>
      </c>
      <c r="E52" s="91">
        <f t="shared" ref="E52:G52" si="129">D17-(E34+O34+AB34)</f>
        <v>0</v>
      </c>
      <c r="F52" s="91">
        <f t="shared" si="129"/>
        <v>0</v>
      </c>
      <c r="G52" s="91">
        <f t="shared" si="129"/>
        <v>0</v>
      </c>
      <c r="H52" s="92">
        <f t="shared" si="120"/>
        <v>0</v>
      </c>
      <c r="I52" s="91"/>
      <c r="J52" s="91"/>
      <c r="K52" s="91"/>
      <c r="L52" s="91"/>
      <c r="M52" s="95"/>
      <c r="N52" s="92">
        <f t="shared" si="121"/>
        <v>0</v>
      </c>
      <c r="O52" s="91"/>
      <c r="P52" s="91"/>
      <c r="Q52" s="91"/>
      <c r="R52" s="91"/>
      <c r="S52" s="95"/>
    </row>
    <row r="53" spans="1:19" x14ac:dyDescent="0.25">
      <c r="A53" s="108">
        <v>44593</v>
      </c>
      <c r="B53" s="91"/>
      <c r="C53" s="91">
        <f t="shared" si="117"/>
        <v>0</v>
      </c>
      <c r="D53" s="91">
        <f t="shared" si="118"/>
        <v>0</v>
      </c>
      <c r="E53" s="91">
        <f t="shared" ref="E53:G53" si="130">D18-(E35+O35+AB35)</f>
        <v>0</v>
      </c>
      <c r="F53" s="91">
        <f t="shared" si="130"/>
        <v>0</v>
      </c>
      <c r="G53" s="91">
        <f t="shared" si="130"/>
        <v>0</v>
      </c>
      <c r="H53" s="92">
        <f t="shared" si="120"/>
        <v>0</v>
      </c>
      <c r="I53" s="91"/>
      <c r="J53" s="91"/>
      <c r="K53" s="91"/>
      <c r="L53" s="91"/>
      <c r="M53" s="95"/>
      <c r="N53" s="92">
        <f t="shared" si="121"/>
        <v>0</v>
      </c>
      <c r="O53" s="91"/>
      <c r="P53" s="91"/>
      <c r="Q53" s="91"/>
      <c r="R53" s="91"/>
      <c r="S53" s="95"/>
    </row>
    <row r="54" spans="1:19" ht="15.75" thickBot="1" x14ac:dyDescent="0.3">
      <c r="A54" s="108">
        <v>44621</v>
      </c>
      <c r="B54" s="91"/>
      <c r="C54" s="91">
        <f t="shared" si="117"/>
        <v>0</v>
      </c>
      <c r="D54" s="91">
        <f t="shared" si="118"/>
        <v>0</v>
      </c>
      <c r="E54" s="91">
        <f t="shared" ref="E54:G54" si="131">D19-(E36+O36+AB36)</f>
        <v>0</v>
      </c>
      <c r="F54" s="91">
        <f t="shared" si="131"/>
        <v>0</v>
      </c>
      <c r="G54" s="91">
        <f t="shared" si="131"/>
        <v>0</v>
      </c>
      <c r="H54" s="92">
        <f t="shared" si="120"/>
        <v>0</v>
      </c>
      <c r="I54" s="91"/>
      <c r="J54" s="91"/>
      <c r="K54" s="91"/>
      <c r="L54" s="91"/>
      <c r="M54" s="95"/>
      <c r="N54" s="92">
        <f t="shared" si="121"/>
        <v>0</v>
      </c>
      <c r="O54" s="91"/>
      <c r="P54" s="91"/>
      <c r="Q54" s="91"/>
      <c r="R54" s="91"/>
      <c r="S54" s="95"/>
    </row>
    <row r="55" spans="1:19" ht="15.75" thickBot="1" x14ac:dyDescent="0.3">
      <c r="A55" s="99" t="s">
        <v>75</v>
      </c>
      <c r="B55" s="100">
        <f t="shared" ref="B55:G55" si="132">SUM(B43:B54)</f>
        <v>0</v>
      </c>
      <c r="C55" s="100">
        <f t="shared" si="132"/>
        <v>0</v>
      </c>
      <c r="D55" s="100">
        <f t="shared" si="132"/>
        <v>0</v>
      </c>
      <c r="E55" s="100">
        <f t="shared" si="132"/>
        <v>0</v>
      </c>
      <c r="F55" s="100">
        <f t="shared" si="132"/>
        <v>0</v>
      </c>
      <c r="G55" s="101">
        <f t="shared" si="132"/>
        <v>0</v>
      </c>
      <c r="H55" s="100">
        <f t="shared" ref="H55:S55" si="133">SUM(H43:H54)</f>
        <v>0</v>
      </c>
      <c r="I55" s="100">
        <f t="shared" si="133"/>
        <v>0</v>
      </c>
      <c r="J55" s="100">
        <f t="shared" si="133"/>
        <v>0</v>
      </c>
      <c r="K55" s="100">
        <f t="shared" si="133"/>
        <v>0</v>
      </c>
      <c r="L55" s="100">
        <f t="shared" si="133"/>
        <v>0</v>
      </c>
      <c r="M55" s="101">
        <f t="shared" si="133"/>
        <v>0</v>
      </c>
      <c r="N55" s="102">
        <f t="shared" si="133"/>
        <v>0</v>
      </c>
      <c r="O55" s="100">
        <f t="shared" si="133"/>
        <v>0</v>
      </c>
      <c r="P55" s="100">
        <f t="shared" si="133"/>
        <v>0</v>
      </c>
      <c r="Q55" s="100">
        <f t="shared" si="133"/>
        <v>0</v>
      </c>
      <c r="R55" s="100">
        <f t="shared" si="133"/>
        <v>0</v>
      </c>
      <c r="S55" s="101">
        <f t="shared" si="133"/>
        <v>0</v>
      </c>
    </row>
  </sheetData>
  <mergeCells count="65">
    <mergeCell ref="B41:G41"/>
    <mergeCell ref="H41:M41"/>
    <mergeCell ref="N41:S41"/>
    <mergeCell ref="A1:BC1"/>
    <mergeCell ref="A2:BC2"/>
    <mergeCell ref="A41:A42"/>
    <mergeCell ref="A40:S40"/>
    <mergeCell ref="B5:Z5"/>
    <mergeCell ref="AA6:AB6"/>
    <mergeCell ref="AC6:AD6"/>
    <mergeCell ref="AE6:AF6"/>
    <mergeCell ref="AA5:AF5"/>
    <mergeCell ref="B6:F6"/>
    <mergeCell ref="G6:K6"/>
    <mergeCell ref="L6:P6"/>
    <mergeCell ref="Q6:U6"/>
    <mergeCell ref="A3:CU3"/>
    <mergeCell ref="A5:A7"/>
    <mergeCell ref="AG4:BT4"/>
    <mergeCell ref="BU6:BV6"/>
    <mergeCell ref="BW6:BX6"/>
    <mergeCell ref="BU5:BX5"/>
    <mergeCell ref="BY6:CB6"/>
    <mergeCell ref="CC6:CF6"/>
    <mergeCell ref="BY5:CF5"/>
    <mergeCell ref="BE6:BH6"/>
    <mergeCell ref="BA5:BH5"/>
    <mergeCell ref="BI5:BL6"/>
    <mergeCell ref="AG5:AZ5"/>
    <mergeCell ref="BA6:BD6"/>
    <mergeCell ref="AG6:AJ6"/>
    <mergeCell ref="CG6:CK6"/>
    <mergeCell ref="CR23:CW23"/>
    <mergeCell ref="BM6:BP6"/>
    <mergeCell ref="BQ6:BT6"/>
    <mergeCell ref="BM5:BT5"/>
    <mergeCell ref="CQ5:CU6"/>
    <mergeCell ref="L23:Q23"/>
    <mergeCell ref="R23:U23"/>
    <mergeCell ref="CL6:CP6"/>
    <mergeCell ref="CG5:CP5"/>
    <mergeCell ref="CL23:CQ23"/>
    <mergeCell ref="V6:Z6"/>
    <mergeCell ref="BZ23:CE23"/>
    <mergeCell ref="CF23:CK23"/>
    <mergeCell ref="AK6:AN6"/>
    <mergeCell ref="AO6:AR6"/>
    <mergeCell ref="AS6:AV6"/>
    <mergeCell ref="AW6:AZ6"/>
    <mergeCell ref="A23:A24"/>
    <mergeCell ref="A22:CW22"/>
    <mergeCell ref="AZ23:BB23"/>
    <mergeCell ref="BC23:BH23"/>
    <mergeCell ref="BI23:BL23"/>
    <mergeCell ref="BM23:BR23"/>
    <mergeCell ref="BS23:BV23"/>
    <mergeCell ref="BW23:BY23"/>
    <mergeCell ref="V23:X23"/>
    <mergeCell ref="Y23:AD23"/>
    <mergeCell ref="AE23:AG23"/>
    <mergeCell ref="AH23:AM23"/>
    <mergeCell ref="AN23:AS23"/>
    <mergeCell ref="AT23:AY23"/>
    <mergeCell ref="B23:G23"/>
    <mergeCell ref="H23:K2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F11" sqref="F11"/>
    </sheetView>
  </sheetViews>
  <sheetFormatPr defaultRowHeight="15" x14ac:dyDescent="0.25"/>
  <cols>
    <col min="1" max="1" width="14.28515625" bestFit="1" customWidth="1"/>
    <col min="2" max="2" width="36.5703125" bestFit="1" customWidth="1"/>
    <col min="3" max="3" width="24.42578125" bestFit="1" customWidth="1"/>
    <col min="4" max="4" width="14.85546875" bestFit="1" customWidth="1"/>
    <col min="5" max="5" width="19.140625" bestFit="1" customWidth="1"/>
    <col min="6" max="6" width="15.28515625" bestFit="1" customWidth="1"/>
    <col min="7" max="7" width="15.42578125" bestFit="1" customWidth="1"/>
    <col min="8" max="8" width="14.85546875" bestFit="1" customWidth="1"/>
    <col min="9" max="9" width="16" bestFit="1" customWidth="1"/>
    <col min="10" max="12" width="11.42578125" bestFit="1" customWidth="1"/>
  </cols>
  <sheetData>
    <row r="1" spans="1:12" ht="19.5" thickBot="1" x14ac:dyDescent="0.35">
      <c r="A1" s="478" t="s">
        <v>106</v>
      </c>
      <c r="B1" s="479"/>
      <c r="C1" s="479"/>
      <c r="D1" s="479"/>
      <c r="E1" s="479"/>
      <c r="F1" s="479"/>
      <c r="G1" s="479"/>
      <c r="H1" s="479"/>
      <c r="I1" s="480"/>
    </row>
    <row r="2" spans="1:12" ht="19.5" thickBot="1" x14ac:dyDescent="0.35">
      <c r="A2" s="410" t="s">
        <v>76</v>
      </c>
      <c r="B2" s="411"/>
      <c r="C2" s="411"/>
      <c r="D2" s="411"/>
      <c r="E2" s="411"/>
      <c r="F2" s="411"/>
      <c r="G2" s="411"/>
      <c r="H2" s="411"/>
      <c r="I2" s="412"/>
    </row>
    <row r="3" spans="1:12" ht="15.75" thickBot="1" x14ac:dyDescent="0.3">
      <c r="A3" s="472" t="s">
        <v>78</v>
      </c>
      <c r="B3" s="473"/>
      <c r="C3" s="473"/>
      <c r="D3" s="473"/>
      <c r="E3" s="473"/>
      <c r="F3" s="473"/>
      <c r="G3" s="473"/>
      <c r="H3" s="473"/>
      <c r="I3" s="474"/>
    </row>
    <row r="4" spans="1:12" x14ac:dyDescent="0.25">
      <c r="B4" s="502" t="s">
        <v>79</v>
      </c>
      <c r="C4" s="503" t="s">
        <v>109</v>
      </c>
      <c r="D4" s="504" t="s">
        <v>26</v>
      </c>
      <c r="E4" s="504" t="s">
        <v>25</v>
      </c>
      <c r="F4" s="505" t="s">
        <v>80</v>
      </c>
      <c r="G4" s="505"/>
      <c r="H4" s="505"/>
      <c r="I4" s="505"/>
    </row>
    <row r="5" spans="1:12" x14ac:dyDescent="0.25">
      <c r="A5" s="90">
        <v>44287</v>
      </c>
      <c r="B5" s="506"/>
      <c r="C5" s="507"/>
      <c r="D5" s="508">
        <f>+B5+C5</f>
        <v>0</v>
      </c>
      <c r="E5" s="509">
        <f>D5-I20</f>
        <v>0</v>
      </c>
      <c r="F5" s="510"/>
      <c r="G5" s="510"/>
      <c r="H5" s="510"/>
      <c r="I5" s="510"/>
    </row>
    <row r="6" spans="1:12" x14ac:dyDescent="0.25">
      <c r="A6" s="90">
        <v>44317</v>
      </c>
      <c r="B6" s="267"/>
      <c r="C6" s="268"/>
      <c r="D6" s="508">
        <f t="shared" ref="D6:D16" si="0">+B6+C6</f>
        <v>0</v>
      </c>
      <c r="E6" s="509">
        <f>D6-I21</f>
        <v>0</v>
      </c>
      <c r="F6" s="510"/>
      <c r="G6" s="510"/>
      <c r="H6" s="510"/>
      <c r="I6" s="510"/>
    </row>
    <row r="7" spans="1:12" x14ac:dyDescent="0.25">
      <c r="A7" s="90">
        <v>44348</v>
      </c>
      <c r="B7" s="267"/>
      <c r="C7" s="268"/>
      <c r="D7" s="508">
        <f>+B7+C7</f>
        <v>0</v>
      </c>
      <c r="E7" s="509">
        <f>D7-I22</f>
        <v>0</v>
      </c>
      <c r="F7" s="510"/>
      <c r="G7" s="510"/>
      <c r="H7" s="510"/>
      <c r="I7" s="510"/>
      <c r="K7" s="269"/>
    </row>
    <row r="8" spans="1:12" x14ac:dyDescent="0.25">
      <c r="A8" s="90">
        <v>44378</v>
      </c>
      <c r="B8" s="267"/>
      <c r="C8" s="268"/>
      <c r="D8" s="508">
        <f t="shared" si="0"/>
        <v>0</v>
      </c>
      <c r="E8" s="509">
        <f>D8-I23</f>
        <v>0</v>
      </c>
      <c r="F8" s="510"/>
      <c r="G8" s="510"/>
      <c r="H8" s="510"/>
      <c r="I8" s="510"/>
      <c r="K8" s="269"/>
    </row>
    <row r="9" spans="1:12" x14ac:dyDescent="0.25">
      <c r="A9" s="90">
        <v>44409</v>
      </c>
      <c r="B9" s="267"/>
      <c r="C9" s="268"/>
      <c r="D9" s="508">
        <f t="shared" si="0"/>
        <v>0</v>
      </c>
      <c r="E9" s="509">
        <f>D9-I24</f>
        <v>0</v>
      </c>
      <c r="F9" s="510"/>
      <c r="G9" s="510"/>
      <c r="H9" s="510"/>
      <c r="I9" s="510"/>
      <c r="K9" s="269"/>
    </row>
    <row r="10" spans="1:12" x14ac:dyDescent="0.25">
      <c r="A10" s="90">
        <v>44440</v>
      </c>
      <c r="B10" s="267"/>
      <c r="C10" s="268"/>
      <c r="D10" s="508">
        <f t="shared" si="0"/>
        <v>0</v>
      </c>
      <c r="E10" s="509">
        <f>D10-I25</f>
        <v>0</v>
      </c>
      <c r="F10" s="510"/>
      <c r="G10" s="510"/>
      <c r="H10" s="510"/>
      <c r="I10" s="510"/>
      <c r="K10" s="269"/>
    </row>
    <row r="11" spans="1:12" x14ac:dyDescent="0.25">
      <c r="A11" s="90">
        <v>44470</v>
      </c>
      <c r="B11" s="267"/>
      <c r="C11" s="268"/>
      <c r="D11" s="508">
        <f t="shared" si="0"/>
        <v>0</v>
      </c>
      <c r="E11" s="509">
        <f>D11-I26</f>
        <v>0</v>
      </c>
      <c r="F11" s="510"/>
      <c r="G11" s="510"/>
      <c r="H11" s="510"/>
      <c r="I11" s="510"/>
      <c r="K11" s="270"/>
      <c r="L11" s="271"/>
    </row>
    <row r="12" spans="1:12" x14ac:dyDescent="0.25">
      <c r="A12" s="90">
        <v>44501</v>
      </c>
      <c r="B12" s="267"/>
      <c r="C12" s="268"/>
      <c r="D12" s="508">
        <f t="shared" si="0"/>
        <v>0</v>
      </c>
      <c r="E12" s="509">
        <f>D12-I27</f>
        <v>0</v>
      </c>
      <c r="F12" s="510"/>
      <c r="G12" s="510"/>
      <c r="H12" s="510"/>
      <c r="I12" s="510"/>
    </row>
    <row r="13" spans="1:12" x14ac:dyDescent="0.25">
      <c r="A13" s="90">
        <v>44531</v>
      </c>
      <c r="B13" s="267"/>
      <c r="C13" s="268"/>
      <c r="D13" s="508">
        <f t="shared" si="0"/>
        <v>0</v>
      </c>
      <c r="E13" s="509">
        <f>D13-I28</f>
        <v>0</v>
      </c>
      <c r="F13" s="510"/>
      <c r="G13" s="510"/>
      <c r="H13" s="510"/>
      <c r="I13" s="510"/>
    </row>
    <row r="14" spans="1:12" x14ac:dyDescent="0.25">
      <c r="A14" s="90">
        <v>44562</v>
      </c>
      <c r="B14" s="267"/>
      <c r="C14" s="268"/>
      <c r="D14" s="508">
        <f t="shared" si="0"/>
        <v>0</v>
      </c>
      <c r="E14" s="509">
        <f>D14-I29</f>
        <v>0</v>
      </c>
      <c r="F14" s="510"/>
      <c r="G14" s="510"/>
      <c r="H14" s="510"/>
      <c r="I14" s="510"/>
    </row>
    <row r="15" spans="1:12" x14ac:dyDescent="0.25">
      <c r="A15" s="90">
        <v>44593</v>
      </c>
      <c r="B15" s="267"/>
      <c r="C15" s="268"/>
      <c r="D15" s="508">
        <f t="shared" si="0"/>
        <v>0</v>
      </c>
      <c r="E15" s="509">
        <f>D15-I30</f>
        <v>0</v>
      </c>
      <c r="F15" s="510"/>
      <c r="G15" s="510"/>
      <c r="H15" s="510"/>
      <c r="I15" s="510"/>
    </row>
    <row r="16" spans="1:12" ht="15.75" thickBot="1" x14ac:dyDescent="0.3">
      <c r="A16" s="90">
        <v>44621</v>
      </c>
      <c r="B16" s="267"/>
      <c r="C16" s="268"/>
      <c r="D16" s="508">
        <f t="shared" si="0"/>
        <v>0</v>
      </c>
      <c r="E16" s="509">
        <f>D16-I31</f>
        <v>0</v>
      </c>
      <c r="F16" s="510"/>
      <c r="G16" s="510"/>
      <c r="H16" s="510"/>
      <c r="I16" s="510"/>
      <c r="J16" s="96"/>
    </row>
    <row r="17" spans="1:10" ht="15.75" thickBot="1" x14ac:dyDescent="0.3">
      <c r="A17" s="99" t="s">
        <v>75</v>
      </c>
      <c r="B17" s="511">
        <f>SUM(B5:B16)</f>
        <v>0</v>
      </c>
      <c r="C17" s="512">
        <f t="shared" ref="C17:F17" si="1">SUM(C5:C16)</f>
        <v>0</v>
      </c>
      <c r="D17" s="512">
        <f t="shared" si="1"/>
        <v>0</v>
      </c>
      <c r="E17" s="513">
        <f>SUM(E5:E16)</f>
        <v>0</v>
      </c>
      <c r="F17" s="510"/>
      <c r="G17" s="510"/>
      <c r="H17" s="510"/>
      <c r="I17" s="510"/>
    </row>
    <row r="18" spans="1:10" s="107" customFormat="1" ht="15.75" thickBot="1" x14ac:dyDescent="0.3">
      <c r="A18" s="475" t="s">
        <v>81</v>
      </c>
      <c r="B18" s="476"/>
      <c r="C18" s="476"/>
      <c r="D18" s="476"/>
      <c r="E18" s="476"/>
      <c r="F18" s="476"/>
      <c r="G18" s="476"/>
      <c r="H18" s="476"/>
      <c r="I18" s="477"/>
    </row>
    <row r="19" spans="1:10" s="77" customFormat="1" ht="45.75" thickBot="1" x14ac:dyDescent="0.3">
      <c r="A19" s="272"/>
      <c r="B19" s="273" t="s">
        <v>0</v>
      </c>
      <c r="C19" s="274" t="s">
        <v>99</v>
      </c>
      <c r="D19" s="275" t="s">
        <v>100</v>
      </c>
      <c r="E19" s="276" t="s">
        <v>101</v>
      </c>
      <c r="F19" s="277" t="s">
        <v>10</v>
      </c>
      <c r="G19" s="278" t="s">
        <v>102</v>
      </c>
      <c r="H19" s="278" t="s">
        <v>11</v>
      </c>
      <c r="I19" s="278" t="s">
        <v>26</v>
      </c>
    </row>
    <row r="20" spans="1:10" x14ac:dyDescent="0.25">
      <c r="A20" s="90">
        <v>44287</v>
      </c>
      <c r="B20" s="269">
        <f>'3B Vs.1'!C25</f>
        <v>0</v>
      </c>
      <c r="C20" s="269">
        <f>'3B Vs.1'!M25</f>
        <v>0</v>
      </c>
      <c r="D20" s="269">
        <f>'3B Vs.1'!S25</f>
        <v>0</v>
      </c>
      <c r="E20" s="269">
        <f>'3B Vs.1'!AF25</f>
        <v>0</v>
      </c>
      <c r="F20" s="269">
        <f>'3B Vs.1'!V25</f>
        <v>0</v>
      </c>
      <c r="G20" s="269">
        <f>'3B Vs.1'!I25</f>
        <v>0</v>
      </c>
      <c r="H20" s="269">
        <f>'3B Vs.1'!Z25</f>
        <v>0</v>
      </c>
      <c r="I20" s="96">
        <f>SUM(B20:H20)</f>
        <v>0</v>
      </c>
      <c r="J20" s="96"/>
    </row>
    <row r="21" spans="1:10" x14ac:dyDescent="0.25">
      <c r="A21" s="90">
        <v>44317</v>
      </c>
      <c r="B21" s="269">
        <f>'3B Vs.1'!C26</f>
        <v>0</v>
      </c>
      <c r="C21" s="269">
        <f>'3B Vs.1'!M26</f>
        <v>0</v>
      </c>
      <c r="D21" s="269">
        <f>'3B Vs.1'!S26</f>
        <v>0</v>
      </c>
      <c r="E21" s="269">
        <f>'3B Vs.1'!AF26</f>
        <v>0</v>
      </c>
      <c r="F21" s="269">
        <f>'3B Vs.1'!V26</f>
        <v>0</v>
      </c>
      <c r="G21" s="269">
        <f>'3B Vs.1'!I26</f>
        <v>0</v>
      </c>
      <c r="H21" s="269">
        <f>'3B Vs.1'!Z26</f>
        <v>0</v>
      </c>
      <c r="I21" s="96">
        <f t="shared" ref="I21:I31" si="2">SUM(B21:H21)</f>
        <v>0</v>
      </c>
      <c r="J21" s="96"/>
    </row>
    <row r="22" spans="1:10" x14ac:dyDescent="0.25">
      <c r="A22" s="90">
        <v>44348</v>
      </c>
      <c r="B22" s="269">
        <f>'3B Vs.1'!C27</f>
        <v>0</v>
      </c>
      <c r="C22" s="269">
        <f>'3B Vs.1'!M27</f>
        <v>0</v>
      </c>
      <c r="D22" s="269">
        <f>'3B Vs.1'!S27</f>
        <v>0</v>
      </c>
      <c r="E22" s="269">
        <f>'3B Vs.1'!AF27</f>
        <v>0</v>
      </c>
      <c r="F22" s="269">
        <f>'3B Vs.1'!V27</f>
        <v>0</v>
      </c>
      <c r="G22" s="269">
        <f>'3B Vs.1'!I27</f>
        <v>0</v>
      </c>
      <c r="H22" s="269">
        <f>'3B Vs.1'!Z27</f>
        <v>0</v>
      </c>
      <c r="I22" s="96">
        <f t="shared" si="2"/>
        <v>0</v>
      </c>
      <c r="J22" s="96"/>
    </row>
    <row r="23" spans="1:10" x14ac:dyDescent="0.25">
      <c r="A23" s="90">
        <v>44378</v>
      </c>
      <c r="B23" s="269">
        <f>'3B Vs.1'!C28</f>
        <v>0</v>
      </c>
      <c r="C23" s="269">
        <f>'3B Vs.1'!M28</f>
        <v>0</v>
      </c>
      <c r="D23" s="269">
        <f>'3B Vs.1'!S28</f>
        <v>0</v>
      </c>
      <c r="E23" s="269">
        <f>'3B Vs.1'!AF28</f>
        <v>0</v>
      </c>
      <c r="F23" s="269">
        <f>'3B Vs.1'!V28</f>
        <v>0</v>
      </c>
      <c r="G23" s="269">
        <f>'3B Vs.1'!I28</f>
        <v>0</v>
      </c>
      <c r="H23" s="269">
        <f>'3B Vs.1'!Z28</f>
        <v>0</v>
      </c>
      <c r="I23" s="96">
        <f t="shared" si="2"/>
        <v>0</v>
      </c>
      <c r="J23" s="96"/>
    </row>
    <row r="24" spans="1:10" x14ac:dyDescent="0.25">
      <c r="A24" s="90">
        <v>44409</v>
      </c>
      <c r="B24" s="269">
        <f>'3B Vs.1'!C29</f>
        <v>0</v>
      </c>
      <c r="C24" s="269">
        <f>'3B Vs.1'!M29</f>
        <v>0</v>
      </c>
      <c r="D24" s="269">
        <f>'3B Vs.1'!S29</f>
        <v>0</v>
      </c>
      <c r="E24" s="269">
        <f>'3B Vs.1'!AF29</f>
        <v>0</v>
      </c>
      <c r="F24" s="269">
        <f>'3B Vs.1'!V29</f>
        <v>0</v>
      </c>
      <c r="G24" s="269">
        <f>'3B Vs.1'!I29</f>
        <v>0</v>
      </c>
      <c r="H24" s="269">
        <f>'3B Vs.1'!Z29</f>
        <v>0</v>
      </c>
      <c r="I24" s="96">
        <f t="shared" si="2"/>
        <v>0</v>
      </c>
      <c r="J24" s="96"/>
    </row>
    <row r="25" spans="1:10" x14ac:dyDescent="0.25">
      <c r="A25" s="90">
        <v>44440</v>
      </c>
      <c r="B25" s="269">
        <f>'3B Vs.1'!C30</f>
        <v>0</v>
      </c>
      <c r="C25" s="269">
        <f>'3B Vs.1'!M30</f>
        <v>0</v>
      </c>
      <c r="D25" s="269">
        <f>'3B Vs.1'!S30</f>
        <v>0</v>
      </c>
      <c r="E25" s="269">
        <f>'3B Vs.1'!AF30</f>
        <v>0</v>
      </c>
      <c r="F25" s="269">
        <f>'3B Vs.1'!V30</f>
        <v>0</v>
      </c>
      <c r="G25" s="269">
        <f>'3B Vs.1'!I30</f>
        <v>0</v>
      </c>
      <c r="H25" s="269">
        <f>'3B Vs.1'!Z30</f>
        <v>0</v>
      </c>
      <c r="I25" s="96">
        <f t="shared" si="2"/>
        <v>0</v>
      </c>
      <c r="J25" s="96"/>
    </row>
    <row r="26" spans="1:10" x14ac:dyDescent="0.25">
      <c r="A26" s="90">
        <v>44470</v>
      </c>
      <c r="B26" s="269">
        <f>'3B Vs.1'!C31</f>
        <v>0</v>
      </c>
      <c r="C26" s="269">
        <f>'3B Vs.1'!M31</f>
        <v>0</v>
      </c>
      <c r="D26" s="269">
        <f>'3B Vs.1'!S31</f>
        <v>0</v>
      </c>
      <c r="E26" s="269">
        <f>'3B Vs.1'!AF31</f>
        <v>0</v>
      </c>
      <c r="F26" s="269">
        <f>'3B Vs.1'!V31</f>
        <v>0</v>
      </c>
      <c r="G26" s="269">
        <f>'3B Vs.1'!I31</f>
        <v>0</v>
      </c>
      <c r="H26" s="269">
        <f>'3B Vs.1'!Z31</f>
        <v>0</v>
      </c>
      <c r="I26" s="96">
        <f t="shared" si="2"/>
        <v>0</v>
      </c>
      <c r="J26" s="96"/>
    </row>
    <row r="27" spans="1:10" x14ac:dyDescent="0.25">
      <c r="A27" s="90">
        <v>44501</v>
      </c>
      <c r="B27" s="269">
        <f>'3B Vs.1'!C32</f>
        <v>0</v>
      </c>
      <c r="C27" s="269">
        <f>'3B Vs.1'!M32</f>
        <v>0</v>
      </c>
      <c r="D27" s="269">
        <f>'3B Vs.1'!S32</f>
        <v>0</v>
      </c>
      <c r="E27" s="269">
        <f>'3B Vs.1'!AF32</f>
        <v>0</v>
      </c>
      <c r="F27" s="269">
        <f>'3B Vs.1'!V32</f>
        <v>0</v>
      </c>
      <c r="G27" s="269">
        <f>'3B Vs.1'!I32</f>
        <v>0</v>
      </c>
      <c r="H27" s="269">
        <f>'3B Vs.1'!Z32</f>
        <v>0</v>
      </c>
      <c r="I27" s="96">
        <f t="shared" si="2"/>
        <v>0</v>
      </c>
      <c r="J27" s="96"/>
    </row>
    <row r="28" spans="1:10" x14ac:dyDescent="0.25">
      <c r="A28" s="90">
        <v>44531</v>
      </c>
      <c r="B28" s="269">
        <f>'3B Vs.1'!C33</f>
        <v>0</v>
      </c>
      <c r="C28" s="269">
        <f>'3B Vs.1'!M33</f>
        <v>0</v>
      </c>
      <c r="D28" s="269">
        <f>'3B Vs.1'!S33</f>
        <v>0</v>
      </c>
      <c r="E28" s="269">
        <f>'3B Vs.1'!AF33</f>
        <v>0</v>
      </c>
      <c r="F28" s="269">
        <f>'3B Vs.1'!V33</f>
        <v>0</v>
      </c>
      <c r="G28" s="269">
        <f>'3B Vs.1'!I33</f>
        <v>0</v>
      </c>
      <c r="H28" s="269">
        <f>'3B Vs.1'!Z33</f>
        <v>0</v>
      </c>
      <c r="I28" s="96">
        <f t="shared" si="2"/>
        <v>0</v>
      </c>
      <c r="J28" s="96"/>
    </row>
    <row r="29" spans="1:10" x14ac:dyDescent="0.25">
      <c r="A29" s="90">
        <v>44562</v>
      </c>
      <c r="B29" s="269">
        <f>'3B Vs.1'!C34</f>
        <v>0</v>
      </c>
      <c r="C29" s="269">
        <f>'3B Vs.1'!M34</f>
        <v>0</v>
      </c>
      <c r="D29" s="269">
        <f>'3B Vs.1'!S34</f>
        <v>0</v>
      </c>
      <c r="E29" s="269">
        <f>'3B Vs.1'!AF34</f>
        <v>0</v>
      </c>
      <c r="F29" s="269">
        <f>'3B Vs.1'!V34</f>
        <v>0</v>
      </c>
      <c r="G29" s="269">
        <f>'3B Vs.1'!I34</f>
        <v>0</v>
      </c>
      <c r="H29" s="269">
        <f>'3B Vs.1'!Z34</f>
        <v>0</v>
      </c>
      <c r="I29" s="96">
        <f t="shared" si="2"/>
        <v>0</v>
      </c>
      <c r="J29" s="96"/>
    </row>
    <row r="30" spans="1:10" x14ac:dyDescent="0.25">
      <c r="A30" s="90">
        <v>44593</v>
      </c>
      <c r="B30" s="269">
        <f>'3B Vs.1'!C35</f>
        <v>0</v>
      </c>
      <c r="C30" s="269">
        <f>'3B Vs.1'!M35</f>
        <v>0</v>
      </c>
      <c r="D30" s="269">
        <f>'3B Vs.1'!S35</f>
        <v>0</v>
      </c>
      <c r="E30" s="269">
        <f>'3B Vs.1'!AF35</f>
        <v>0</v>
      </c>
      <c r="F30" s="269">
        <f>'3B Vs.1'!V35</f>
        <v>0</v>
      </c>
      <c r="G30" s="269">
        <f>'3B Vs.1'!I35</f>
        <v>0</v>
      </c>
      <c r="H30" s="269">
        <f>'3B Vs.1'!Z35</f>
        <v>0</v>
      </c>
      <c r="I30" s="96">
        <f t="shared" si="2"/>
        <v>0</v>
      </c>
      <c r="J30" s="96"/>
    </row>
    <row r="31" spans="1:10" ht="15.75" thickBot="1" x14ac:dyDescent="0.3">
      <c r="A31" s="90">
        <v>44621</v>
      </c>
      <c r="B31" s="269">
        <f>'3B Vs.1'!C36</f>
        <v>0</v>
      </c>
      <c r="C31" s="269">
        <f>'3B Vs.1'!M36</f>
        <v>0</v>
      </c>
      <c r="D31" s="269">
        <f>'3B Vs.1'!S36</f>
        <v>0</v>
      </c>
      <c r="E31" s="269">
        <f>'3B Vs.1'!AF36</f>
        <v>0</v>
      </c>
      <c r="F31" s="269">
        <f>'3B Vs.1'!V36</f>
        <v>0</v>
      </c>
      <c r="G31" s="269">
        <f>'3B Vs.1'!I36</f>
        <v>0</v>
      </c>
      <c r="H31" s="269">
        <f>'3B Vs.1'!Z36</f>
        <v>0</v>
      </c>
      <c r="I31" s="96">
        <f t="shared" si="2"/>
        <v>0</v>
      </c>
      <c r="J31" s="96"/>
    </row>
    <row r="32" spans="1:10" ht="15.75" thickBot="1" x14ac:dyDescent="0.3">
      <c r="A32" s="99" t="s">
        <v>75</v>
      </c>
      <c r="B32" s="279">
        <f>SUM(B20:B31)</f>
        <v>0</v>
      </c>
      <c r="C32" s="280">
        <f t="shared" ref="C32:I32" si="3">SUM(C20:C31)</f>
        <v>0</v>
      </c>
      <c r="D32" s="280">
        <f t="shared" si="3"/>
        <v>0</v>
      </c>
      <c r="E32" s="280">
        <f t="shared" si="3"/>
        <v>0</v>
      </c>
      <c r="F32" s="280">
        <f t="shared" si="3"/>
        <v>0</v>
      </c>
      <c r="G32" s="280">
        <f t="shared" si="3"/>
        <v>0</v>
      </c>
      <c r="H32" s="280">
        <f t="shared" si="3"/>
        <v>0</v>
      </c>
      <c r="I32" s="281">
        <f t="shared" si="3"/>
        <v>0</v>
      </c>
      <c r="J32" s="96"/>
    </row>
  </sheetData>
  <mergeCells count="5">
    <mergeCell ref="A3:I3"/>
    <mergeCell ref="A18:I18"/>
    <mergeCell ref="A1:I1"/>
    <mergeCell ref="A2:I2"/>
    <mergeCell ref="F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zoomScaleNormal="100" workbookViewId="0">
      <pane ySplit="4" topLeftCell="A5" activePane="bottomLeft" state="frozen"/>
      <selection pane="bottomLeft" activeCell="C18" sqref="C18"/>
    </sheetView>
  </sheetViews>
  <sheetFormatPr defaultRowHeight="15" x14ac:dyDescent="0.25"/>
  <cols>
    <col min="1" max="1" width="11.140625" bestFit="1" customWidth="1"/>
    <col min="2" max="2" width="5.85546875" bestFit="1" customWidth="1"/>
    <col min="3" max="3" width="14.140625" bestFit="1" customWidth="1"/>
    <col min="4" max="4" width="13.5703125" bestFit="1" customWidth="1"/>
    <col min="5" max="5" width="5.5703125" bestFit="1" customWidth="1"/>
    <col min="6" max="6" width="15.7109375" bestFit="1" customWidth="1"/>
    <col min="7" max="7" width="10.28515625" bestFit="1" customWidth="1"/>
    <col min="8" max="8" width="15" style="282" bestFit="1" customWidth="1"/>
    <col min="9" max="9" width="15" style="282" customWidth="1"/>
    <col min="10" max="11" width="13.42578125" style="282" bestFit="1" customWidth="1"/>
    <col min="12" max="12" width="13.42578125" style="282" customWidth="1"/>
    <col min="13" max="13" width="10.7109375" style="282" bestFit="1" customWidth="1"/>
    <col min="14" max="14" width="12.140625" style="282" bestFit="1" customWidth="1"/>
  </cols>
  <sheetData>
    <row r="1" spans="1:14" ht="21.75" thickBot="1" x14ac:dyDescent="0.4">
      <c r="A1" s="481" t="s">
        <v>106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3"/>
    </row>
    <row r="2" spans="1:14" ht="21.75" thickBot="1" x14ac:dyDescent="0.4">
      <c r="A2" s="484" t="s">
        <v>96</v>
      </c>
      <c r="B2" s="485"/>
      <c r="C2" s="485"/>
      <c r="D2" s="485"/>
      <c r="E2" s="485"/>
      <c r="F2" s="485"/>
      <c r="G2" s="485"/>
      <c r="H2" s="485"/>
      <c r="I2" s="485"/>
      <c r="J2" s="485"/>
      <c r="K2" s="485"/>
      <c r="L2" s="485"/>
      <c r="M2" s="485"/>
      <c r="N2" s="486"/>
    </row>
    <row r="3" spans="1:14" ht="21.75" thickBot="1" x14ac:dyDescent="0.4">
      <c r="A3" s="487" t="s">
        <v>107</v>
      </c>
      <c r="B3" s="488"/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  <c r="N3" s="489"/>
    </row>
    <row r="4" spans="1:14" s="77" customFormat="1" ht="45.75" thickBot="1" x14ac:dyDescent="0.3">
      <c r="A4" s="283" t="s">
        <v>82</v>
      </c>
      <c r="B4" s="284" t="s">
        <v>83</v>
      </c>
      <c r="C4" s="284" t="s">
        <v>84</v>
      </c>
      <c r="D4" s="284" t="s">
        <v>85</v>
      </c>
      <c r="E4" s="284" t="s">
        <v>86</v>
      </c>
      <c r="F4" s="284" t="s">
        <v>87</v>
      </c>
      <c r="G4" s="284" t="s">
        <v>88</v>
      </c>
      <c r="H4" s="288" t="s">
        <v>94</v>
      </c>
      <c r="I4" s="288" t="s">
        <v>89</v>
      </c>
      <c r="J4" s="288" t="s">
        <v>92</v>
      </c>
      <c r="K4" s="288" t="s">
        <v>91</v>
      </c>
      <c r="L4" s="288" t="s">
        <v>90</v>
      </c>
      <c r="M4" s="288" t="s">
        <v>93</v>
      </c>
      <c r="N4" s="289" t="s">
        <v>95</v>
      </c>
    </row>
    <row r="14" spans="1:14" x14ac:dyDescent="0.25">
      <c r="H14" s="285">
        <f>SUBTOTAL(9,H5:H13)</f>
        <v>0</v>
      </c>
      <c r="I14" s="285">
        <f t="shared" ref="I14:N14" si="0">SUBTOTAL(9,I5:I13)</f>
        <v>0</v>
      </c>
      <c r="J14" s="285">
        <f t="shared" si="0"/>
        <v>0</v>
      </c>
      <c r="K14" s="285">
        <f t="shared" si="0"/>
        <v>0</v>
      </c>
      <c r="L14" s="285">
        <f t="shared" si="0"/>
        <v>0</v>
      </c>
      <c r="M14" s="285">
        <f t="shared" si="0"/>
        <v>0</v>
      </c>
      <c r="N14" s="285">
        <f t="shared" si="0"/>
        <v>0</v>
      </c>
    </row>
    <row r="15" spans="1:14" x14ac:dyDescent="0.25">
      <c r="A15" s="490" t="s">
        <v>108</v>
      </c>
      <c r="B15" s="490"/>
      <c r="C15" s="490"/>
      <c r="D15" s="490"/>
      <c r="E15" s="490"/>
      <c r="F15" s="490"/>
      <c r="H15" s="286">
        <f>'3B Vs.1'!AT37</f>
        <v>0</v>
      </c>
      <c r="I15" s="286">
        <f>'3B Vs.1'!AU37</f>
        <v>0</v>
      </c>
      <c r="J15" s="286">
        <f>'3B Vs.1'!AV37</f>
        <v>0</v>
      </c>
      <c r="K15" s="286">
        <f>'3B Vs.1'!AW37</f>
        <v>0</v>
      </c>
      <c r="L15" s="286">
        <f>'3B Vs.1'!AX37</f>
        <v>0</v>
      </c>
      <c r="M15" s="286">
        <f>'3B Vs.1'!AY37</f>
        <v>0</v>
      </c>
      <c r="N15" s="286"/>
    </row>
    <row r="16" spans="1:14" x14ac:dyDescent="0.25">
      <c r="A16" s="491" t="s">
        <v>25</v>
      </c>
      <c r="B16" s="491"/>
      <c r="C16" s="491"/>
      <c r="D16" s="491"/>
      <c r="E16" s="491"/>
      <c r="F16" s="491"/>
      <c r="H16" s="290">
        <f>H14-H15</f>
        <v>0</v>
      </c>
      <c r="I16" s="290">
        <f t="shared" ref="I16:M16" si="1">I14-I15</f>
        <v>0</v>
      </c>
      <c r="J16" s="290">
        <f t="shared" si="1"/>
        <v>0</v>
      </c>
      <c r="K16" s="290">
        <f t="shared" si="1"/>
        <v>0</v>
      </c>
      <c r="L16" s="290">
        <f t="shared" si="1"/>
        <v>0</v>
      </c>
      <c r="M16" s="290">
        <f t="shared" si="1"/>
        <v>0</v>
      </c>
      <c r="N16" s="290"/>
    </row>
  </sheetData>
  <mergeCells count="5">
    <mergeCell ref="A1:N1"/>
    <mergeCell ref="A2:N2"/>
    <mergeCell ref="A3:N3"/>
    <mergeCell ref="A15:F15"/>
    <mergeCell ref="A16:F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AO1"/>
    </sheetView>
  </sheetViews>
  <sheetFormatPr defaultRowHeight="15" x14ac:dyDescent="0.25"/>
  <cols>
    <col min="2" max="9" width="9.28515625" bestFit="1" customWidth="1"/>
    <col min="10" max="12" width="11.5703125" bestFit="1" customWidth="1"/>
    <col min="13" max="17" width="9.28515625" bestFit="1" customWidth="1"/>
    <col min="18" max="18" width="15.28515625" bestFit="1" customWidth="1"/>
    <col min="19" max="21" width="14.28515625" bestFit="1" customWidth="1"/>
    <col min="22" max="29" width="9.28515625" bestFit="1" customWidth="1"/>
    <col min="30" max="30" width="15.28515625" bestFit="1" customWidth="1"/>
    <col min="31" max="33" width="14.28515625" bestFit="1" customWidth="1"/>
    <col min="34" max="34" width="9.28515625" bestFit="1" customWidth="1"/>
    <col min="35" max="36" width="11.5703125" bestFit="1" customWidth="1"/>
    <col min="37" max="41" width="9.28515625" bestFit="1" customWidth="1"/>
  </cols>
  <sheetData>
    <row r="1" spans="1:41" ht="21" x14ac:dyDescent="0.25">
      <c r="A1" s="494" t="str">
        <f>'3B Vs.1'!A1:BC1</f>
        <v>Name of The Company ( GSTN--XXXXXXXXXXXXXXX)</v>
      </c>
      <c r="B1" s="494"/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</row>
    <row r="2" spans="1:41" ht="21" x14ac:dyDescent="0.25">
      <c r="A2" s="495" t="str">
        <f>'3B Vs.1'!A2:BC2</f>
        <v>FY :- 2021-22</v>
      </c>
      <c r="B2" s="495"/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  <c r="T2" s="495"/>
      <c r="U2" s="495"/>
      <c r="V2" s="495"/>
      <c r="W2" s="495"/>
      <c r="X2" s="495"/>
      <c r="Y2" s="495"/>
      <c r="Z2" s="495"/>
      <c r="AA2" s="495"/>
      <c r="AB2" s="495"/>
      <c r="AC2" s="495"/>
      <c r="AD2" s="495"/>
      <c r="AE2" s="495"/>
      <c r="AF2" s="495"/>
      <c r="AG2" s="495"/>
      <c r="AH2" s="495"/>
      <c r="AI2" s="495"/>
      <c r="AJ2" s="495"/>
      <c r="AK2" s="495"/>
      <c r="AL2" s="495"/>
      <c r="AM2" s="495"/>
      <c r="AN2" s="495"/>
      <c r="AO2" s="495"/>
    </row>
    <row r="4" spans="1:41" ht="15.75" customHeight="1" thickBot="1" x14ac:dyDescent="0.3">
      <c r="A4" s="493" t="s">
        <v>103</v>
      </c>
      <c r="B4" s="493"/>
      <c r="C4" s="493"/>
      <c r="D4" s="493"/>
      <c r="E4" s="493"/>
      <c r="F4" s="493"/>
      <c r="G4" s="493"/>
      <c r="H4" s="493"/>
      <c r="I4" s="493"/>
      <c r="J4" s="493"/>
      <c r="K4" s="493"/>
      <c r="L4" s="493"/>
      <c r="M4" s="493"/>
      <c r="N4" s="493"/>
      <c r="O4" s="493"/>
      <c r="P4" s="493"/>
      <c r="Q4" s="493"/>
      <c r="R4" s="493"/>
      <c r="S4" s="493"/>
      <c r="T4" s="493"/>
      <c r="U4" s="493"/>
      <c r="V4" s="493"/>
      <c r="W4" s="493"/>
      <c r="X4" s="493"/>
      <c r="Y4" s="493"/>
      <c r="Z4" s="493"/>
      <c r="AA4" s="493"/>
      <c r="AB4" s="493"/>
      <c r="AC4" s="493"/>
      <c r="AD4" s="493"/>
      <c r="AE4" s="493"/>
      <c r="AF4" s="493"/>
      <c r="AG4" s="493"/>
      <c r="AH4" s="493"/>
      <c r="AI4" s="493"/>
      <c r="AJ4" s="493"/>
      <c r="AK4" s="493"/>
      <c r="AL4" s="493"/>
      <c r="AM4" s="493"/>
      <c r="AN4" s="493"/>
      <c r="AO4" s="493"/>
    </row>
    <row r="5" spans="1:41" ht="15.75" customHeight="1" thickBot="1" x14ac:dyDescent="0.3">
      <c r="A5" s="413" t="s">
        <v>70</v>
      </c>
      <c r="B5" s="496" t="s">
        <v>40</v>
      </c>
      <c r="C5" s="497"/>
      <c r="D5" s="497"/>
      <c r="E5" s="497"/>
      <c r="F5" s="497"/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497"/>
      <c r="S5" s="497"/>
      <c r="T5" s="497"/>
      <c r="U5" s="498"/>
      <c r="V5" s="492" t="s">
        <v>41</v>
      </c>
      <c r="W5" s="431"/>
      <c r="X5" s="431"/>
      <c r="Y5" s="431"/>
      <c r="Z5" s="431"/>
      <c r="AA5" s="431"/>
      <c r="AB5" s="431"/>
      <c r="AC5" s="432"/>
      <c r="AD5" s="433" t="s">
        <v>53</v>
      </c>
      <c r="AE5" s="434"/>
      <c r="AF5" s="434"/>
      <c r="AG5" s="435"/>
      <c r="AH5" s="402" t="s">
        <v>54</v>
      </c>
      <c r="AI5" s="403"/>
      <c r="AJ5" s="403"/>
      <c r="AK5" s="403"/>
      <c r="AL5" s="403"/>
      <c r="AM5" s="403"/>
      <c r="AN5" s="403"/>
      <c r="AO5" s="403"/>
    </row>
    <row r="6" spans="1:41" ht="15.75" customHeight="1" x14ac:dyDescent="0.25">
      <c r="A6" s="414"/>
      <c r="B6" s="443" t="s">
        <v>46</v>
      </c>
      <c r="C6" s="444"/>
      <c r="D6" s="444"/>
      <c r="E6" s="445"/>
      <c r="F6" s="383" t="s">
        <v>47</v>
      </c>
      <c r="G6" s="384"/>
      <c r="H6" s="384"/>
      <c r="I6" s="385"/>
      <c r="J6" s="386" t="s">
        <v>48</v>
      </c>
      <c r="K6" s="387"/>
      <c r="L6" s="387"/>
      <c r="M6" s="388"/>
      <c r="N6" s="376" t="s">
        <v>49</v>
      </c>
      <c r="O6" s="377"/>
      <c r="P6" s="377"/>
      <c r="Q6" s="389"/>
      <c r="R6" s="390" t="s">
        <v>50</v>
      </c>
      <c r="S6" s="391"/>
      <c r="T6" s="391"/>
      <c r="U6" s="392"/>
      <c r="V6" s="440" t="s">
        <v>51</v>
      </c>
      <c r="W6" s="441"/>
      <c r="X6" s="441"/>
      <c r="Y6" s="442"/>
      <c r="Z6" s="429" t="s">
        <v>52</v>
      </c>
      <c r="AA6" s="397"/>
      <c r="AB6" s="397"/>
      <c r="AC6" s="430"/>
      <c r="AD6" s="436"/>
      <c r="AE6" s="437"/>
      <c r="AF6" s="437"/>
      <c r="AG6" s="438"/>
      <c r="AH6" s="396" t="s">
        <v>55</v>
      </c>
      <c r="AI6" s="397"/>
      <c r="AJ6" s="397"/>
      <c r="AK6" s="398"/>
      <c r="AL6" s="399" t="s">
        <v>52</v>
      </c>
      <c r="AM6" s="400"/>
      <c r="AN6" s="400"/>
      <c r="AO6" s="401"/>
    </row>
    <row r="7" spans="1:41" ht="15.75" thickBot="1" x14ac:dyDescent="0.3">
      <c r="A7" s="415"/>
      <c r="B7" s="48" t="s">
        <v>3</v>
      </c>
      <c r="C7" s="49" t="s">
        <v>4</v>
      </c>
      <c r="D7" s="49" t="s">
        <v>5</v>
      </c>
      <c r="E7" s="50" t="s">
        <v>6</v>
      </c>
      <c r="F7" s="74" t="s">
        <v>3</v>
      </c>
      <c r="G7" s="78" t="s">
        <v>4</v>
      </c>
      <c r="H7" s="78" t="s">
        <v>5</v>
      </c>
      <c r="I7" s="75" t="s">
        <v>6</v>
      </c>
      <c r="J7" s="20" t="s">
        <v>3</v>
      </c>
      <c r="K7" s="21" t="s">
        <v>4</v>
      </c>
      <c r="L7" s="21" t="s">
        <v>5</v>
      </c>
      <c r="M7" s="79" t="s">
        <v>6</v>
      </c>
      <c r="N7" s="17" t="s">
        <v>3</v>
      </c>
      <c r="O7" s="18" t="s">
        <v>4</v>
      </c>
      <c r="P7" s="18" t="s">
        <v>5</v>
      </c>
      <c r="Q7" s="19" t="s">
        <v>6</v>
      </c>
      <c r="R7" s="61" t="s">
        <v>3</v>
      </c>
      <c r="S7" s="58" t="s">
        <v>4</v>
      </c>
      <c r="T7" s="58" t="s">
        <v>5</v>
      </c>
      <c r="U7" s="62" t="s">
        <v>6</v>
      </c>
      <c r="V7" s="66" t="s">
        <v>3</v>
      </c>
      <c r="W7" s="67" t="s">
        <v>4</v>
      </c>
      <c r="X7" s="67" t="s">
        <v>5</v>
      </c>
      <c r="Y7" s="68" t="s">
        <v>6</v>
      </c>
      <c r="Z7" s="63" t="s">
        <v>3</v>
      </c>
      <c r="AA7" s="64" t="s">
        <v>4</v>
      </c>
      <c r="AB7" s="64" t="s">
        <v>5</v>
      </c>
      <c r="AC7" s="82" t="s">
        <v>6</v>
      </c>
      <c r="AD7" s="83" t="s">
        <v>3</v>
      </c>
      <c r="AE7" s="81" t="s">
        <v>4</v>
      </c>
      <c r="AF7" s="81" t="s">
        <v>5</v>
      </c>
      <c r="AG7" s="84" t="s">
        <v>6</v>
      </c>
      <c r="AH7" s="85" t="s">
        <v>3</v>
      </c>
      <c r="AI7" s="64" t="s">
        <v>4</v>
      </c>
      <c r="AJ7" s="64" t="s">
        <v>5</v>
      </c>
      <c r="AK7" s="65" t="s">
        <v>6</v>
      </c>
      <c r="AL7" s="51" t="s">
        <v>3</v>
      </c>
      <c r="AM7" s="9" t="s">
        <v>4</v>
      </c>
      <c r="AN7" s="9" t="s">
        <v>5</v>
      </c>
      <c r="AO7" s="10" t="s">
        <v>6</v>
      </c>
    </row>
    <row r="8" spans="1:41" s="282" customFormat="1" x14ac:dyDescent="0.25">
      <c r="A8" s="111">
        <v>44287</v>
      </c>
      <c r="B8" s="297">
        <f>'3B Vs.1'!AG8</f>
        <v>0</v>
      </c>
      <c r="C8" s="298">
        <f>'3B Vs.1'!AH8</f>
        <v>0</v>
      </c>
      <c r="D8" s="298">
        <f>'3B Vs.1'!AI8</f>
        <v>0</v>
      </c>
      <c r="E8" s="299">
        <f>'3B Vs.1'!AJ8</f>
        <v>0</v>
      </c>
      <c r="F8" s="300">
        <f>'3B Vs.1'!AK8</f>
        <v>0</v>
      </c>
      <c r="G8" s="301">
        <f>'3B Vs.1'!AL8</f>
        <v>0</v>
      </c>
      <c r="H8" s="301">
        <f>'3B Vs.1'!AM8</f>
        <v>0</v>
      </c>
      <c r="I8" s="302">
        <f>'3B Vs.1'!AN8</f>
        <v>0</v>
      </c>
      <c r="J8" s="303">
        <f>'3B Vs.1'!AO8</f>
        <v>0</v>
      </c>
      <c r="K8" s="304">
        <f>'3B Vs.1'!AP8</f>
        <v>0</v>
      </c>
      <c r="L8" s="304">
        <f>'3B Vs.1'!AQ8</f>
        <v>0</v>
      </c>
      <c r="M8" s="305">
        <f>'3B Vs.1'!AR8</f>
        <v>0</v>
      </c>
      <c r="N8" s="306">
        <f>'3B Vs.1'!AS8</f>
        <v>0</v>
      </c>
      <c r="O8" s="307">
        <f>'3B Vs.1'!AT8</f>
        <v>0</v>
      </c>
      <c r="P8" s="307">
        <f>'3B Vs.1'!AU8</f>
        <v>0</v>
      </c>
      <c r="Q8" s="308">
        <f>'3B Vs.1'!AV8</f>
        <v>0</v>
      </c>
      <c r="R8" s="309">
        <f>'3B Vs.1'!AW8</f>
        <v>0</v>
      </c>
      <c r="S8" s="310">
        <f>'3B Vs.1'!AX8</f>
        <v>0</v>
      </c>
      <c r="T8" s="310">
        <f>'3B Vs.1'!AY8</f>
        <v>0</v>
      </c>
      <c r="U8" s="311">
        <f>'3B Vs.1'!AZ8</f>
        <v>0</v>
      </c>
      <c r="V8" s="312">
        <f>'3B Vs.1'!BA8</f>
        <v>0</v>
      </c>
      <c r="W8" s="313">
        <f>'3B Vs.1'!BB8</f>
        <v>0</v>
      </c>
      <c r="X8" s="313">
        <f>'3B Vs.1'!BC8</f>
        <v>0</v>
      </c>
      <c r="Y8" s="314">
        <f>'3B Vs.1'!BD8</f>
        <v>0</v>
      </c>
      <c r="Z8" s="315">
        <f>'3B Vs.1'!BE8</f>
        <v>0</v>
      </c>
      <c r="AA8" s="316">
        <f>'3B Vs.1'!BF8</f>
        <v>0</v>
      </c>
      <c r="AB8" s="316">
        <f>'3B Vs.1'!BG8</f>
        <v>0</v>
      </c>
      <c r="AC8" s="317">
        <f>'3B Vs.1'!BH8</f>
        <v>0</v>
      </c>
      <c r="AD8" s="318">
        <f>'3B Vs.1'!BI8</f>
        <v>0</v>
      </c>
      <c r="AE8" s="319">
        <f>'3B Vs.1'!BJ8</f>
        <v>0</v>
      </c>
      <c r="AF8" s="319">
        <f>'3B Vs.1'!BK8</f>
        <v>0</v>
      </c>
      <c r="AG8" s="320">
        <f>'3B Vs.1'!BL8</f>
        <v>0</v>
      </c>
      <c r="AH8" s="321">
        <f>'3B Vs.1'!BM8</f>
        <v>0</v>
      </c>
      <c r="AI8" s="316">
        <f>'3B Vs.1'!BN8</f>
        <v>0</v>
      </c>
      <c r="AJ8" s="316">
        <f>'3B Vs.1'!BO8</f>
        <v>0</v>
      </c>
      <c r="AK8" s="322">
        <f>'3B Vs.1'!BP8</f>
        <v>0</v>
      </c>
      <c r="AL8" s="323">
        <f>'3B Vs.1'!BQ8</f>
        <v>0</v>
      </c>
      <c r="AM8" s="324">
        <f>'3B Vs.1'!BR8</f>
        <v>0</v>
      </c>
      <c r="AN8" s="324">
        <f>'3B Vs.1'!BS8</f>
        <v>0</v>
      </c>
      <c r="AO8" s="325">
        <f>'3B Vs.1'!BT8</f>
        <v>0</v>
      </c>
    </row>
    <row r="9" spans="1:41" x14ac:dyDescent="0.25">
      <c r="A9" s="69">
        <v>44317</v>
      </c>
      <c r="B9" s="132"/>
      <c r="C9" s="133"/>
      <c r="D9" s="133"/>
      <c r="E9" s="134"/>
      <c r="F9" s="141"/>
      <c r="G9" s="143"/>
      <c r="H9" s="143"/>
      <c r="I9" s="142"/>
      <c r="J9" s="120"/>
      <c r="K9" s="121"/>
      <c r="L9" s="121"/>
      <c r="M9" s="144"/>
      <c r="N9" s="135"/>
      <c r="O9" s="127"/>
      <c r="P9" s="127"/>
      <c r="Q9" s="128"/>
      <c r="R9" s="145"/>
      <c r="S9" s="146"/>
      <c r="T9" s="146"/>
      <c r="U9" s="147"/>
      <c r="V9" s="148"/>
      <c r="W9" s="149"/>
      <c r="X9" s="149"/>
      <c r="Y9" s="150"/>
      <c r="Z9" s="151"/>
      <c r="AA9" s="152"/>
      <c r="AB9" s="152"/>
      <c r="AC9" s="153"/>
      <c r="AD9" s="113">
        <f t="shared" ref="AD9:AG19" si="0">B9+F9+J9+N9+R9-(V9+Z9)</f>
        <v>0</v>
      </c>
      <c r="AE9" s="114">
        <f t="shared" si="0"/>
        <v>0</v>
      </c>
      <c r="AF9" s="114">
        <f t="shared" si="0"/>
        <v>0</v>
      </c>
      <c r="AG9" s="115">
        <f t="shared" si="0"/>
        <v>0</v>
      </c>
      <c r="AH9" s="154"/>
      <c r="AI9" s="152"/>
      <c r="AJ9" s="152"/>
      <c r="AK9" s="155"/>
      <c r="AL9" s="156"/>
      <c r="AM9" s="157"/>
      <c r="AN9" s="157"/>
      <c r="AO9" s="158"/>
    </row>
    <row r="10" spans="1:41" x14ac:dyDescent="0.25">
      <c r="A10" s="69">
        <v>44348</v>
      </c>
      <c r="B10" s="132"/>
      <c r="C10" s="133"/>
      <c r="D10" s="133"/>
      <c r="E10" s="134"/>
      <c r="F10" s="141"/>
      <c r="G10" s="143"/>
      <c r="H10" s="143"/>
      <c r="I10" s="142"/>
      <c r="J10" s="120"/>
      <c r="K10" s="121"/>
      <c r="L10" s="121"/>
      <c r="M10" s="144"/>
      <c r="N10" s="135"/>
      <c r="O10" s="127"/>
      <c r="P10" s="127"/>
      <c r="Q10" s="128"/>
      <c r="R10" s="145"/>
      <c r="S10" s="146"/>
      <c r="T10" s="146"/>
      <c r="U10" s="147"/>
      <c r="V10" s="148"/>
      <c r="W10" s="149"/>
      <c r="X10" s="149"/>
      <c r="Y10" s="150"/>
      <c r="Z10" s="151"/>
      <c r="AA10" s="152"/>
      <c r="AB10" s="152"/>
      <c r="AC10" s="153"/>
      <c r="AD10" s="113">
        <f t="shared" si="0"/>
        <v>0</v>
      </c>
      <c r="AE10" s="114">
        <f t="shared" si="0"/>
        <v>0</v>
      </c>
      <c r="AF10" s="114">
        <f t="shared" si="0"/>
        <v>0</v>
      </c>
      <c r="AG10" s="115">
        <f t="shared" si="0"/>
        <v>0</v>
      </c>
      <c r="AH10" s="154"/>
      <c r="AI10" s="152"/>
      <c r="AJ10" s="152"/>
      <c r="AK10" s="155"/>
      <c r="AL10" s="156"/>
      <c r="AM10" s="157"/>
      <c r="AN10" s="157"/>
      <c r="AO10" s="158"/>
    </row>
    <row r="11" spans="1:41" x14ac:dyDescent="0.25">
      <c r="A11" s="69">
        <v>44378</v>
      </c>
      <c r="B11" s="132"/>
      <c r="C11" s="133"/>
      <c r="D11" s="133"/>
      <c r="E11" s="134"/>
      <c r="F11" s="141"/>
      <c r="G11" s="143"/>
      <c r="H11" s="143"/>
      <c r="I11" s="142"/>
      <c r="J11" s="120"/>
      <c r="K11" s="121"/>
      <c r="L11" s="121"/>
      <c r="M11" s="144"/>
      <c r="N11" s="135"/>
      <c r="O11" s="127"/>
      <c r="P11" s="127"/>
      <c r="Q11" s="128"/>
      <c r="R11" s="145"/>
      <c r="S11" s="146"/>
      <c r="T11" s="146"/>
      <c r="U11" s="147"/>
      <c r="V11" s="148"/>
      <c r="W11" s="149"/>
      <c r="X11" s="149"/>
      <c r="Y11" s="150"/>
      <c r="Z11" s="151"/>
      <c r="AA11" s="152"/>
      <c r="AB11" s="152"/>
      <c r="AC11" s="153"/>
      <c r="AD11" s="113">
        <f t="shared" si="0"/>
        <v>0</v>
      </c>
      <c r="AE11" s="114">
        <f t="shared" si="0"/>
        <v>0</v>
      </c>
      <c r="AF11" s="114">
        <f t="shared" si="0"/>
        <v>0</v>
      </c>
      <c r="AG11" s="115">
        <f t="shared" si="0"/>
        <v>0</v>
      </c>
      <c r="AH11" s="154"/>
      <c r="AI11" s="152"/>
      <c r="AJ11" s="152"/>
      <c r="AK11" s="155"/>
      <c r="AL11" s="156"/>
      <c r="AM11" s="157"/>
      <c r="AN11" s="157"/>
      <c r="AO11" s="158"/>
    </row>
    <row r="12" spans="1:41" x14ac:dyDescent="0.25">
      <c r="A12" s="69">
        <v>44409</v>
      </c>
      <c r="B12" s="132"/>
      <c r="C12" s="133"/>
      <c r="D12" s="133"/>
      <c r="E12" s="134"/>
      <c r="F12" s="141"/>
      <c r="G12" s="143"/>
      <c r="H12" s="143"/>
      <c r="I12" s="142"/>
      <c r="J12" s="120"/>
      <c r="K12" s="121"/>
      <c r="L12" s="121"/>
      <c r="M12" s="144"/>
      <c r="N12" s="135"/>
      <c r="O12" s="127"/>
      <c r="P12" s="127"/>
      <c r="Q12" s="128"/>
      <c r="R12" s="145"/>
      <c r="S12" s="146"/>
      <c r="T12" s="146"/>
      <c r="U12" s="147"/>
      <c r="V12" s="148"/>
      <c r="W12" s="149"/>
      <c r="X12" s="149"/>
      <c r="Y12" s="150"/>
      <c r="Z12" s="151"/>
      <c r="AA12" s="152"/>
      <c r="AB12" s="152"/>
      <c r="AC12" s="153"/>
      <c r="AD12" s="113">
        <f t="shared" si="0"/>
        <v>0</v>
      </c>
      <c r="AE12" s="114">
        <f t="shared" si="0"/>
        <v>0</v>
      </c>
      <c r="AF12" s="114">
        <f t="shared" si="0"/>
        <v>0</v>
      </c>
      <c r="AG12" s="115">
        <f t="shared" si="0"/>
        <v>0</v>
      </c>
      <c r="AH12" s="154"/>
      <c r="AI12" s="152"/>
      <c r="AJ12" s="152"/>
      <c r="AK12" s="155"/>
      <c r="AL12" s="156"/>
      <c r="AM12" s="157"/>
      <c r="AN12" s="157"/>
      <c r="AO12" s="158"/>
    </row>
    <row r="13" spans="1:41" x14ac:dyDescent="0.25">
      <c r="A13" s="69">
        <v>44440</v>
      </c>
      <c r="B13" s="132"/>
      <c r="C13" s="133"/>
      <c r="D13" s="133"/>
      <c r="E13" s="134"/>
      <c r="F13" s="141"/>
      <c r="G13" s="143"/>
      <c r="H13" s="143"/>
      <c r="I13" s="142"/>
      <c r="J13" s="120"/>
      <c r="K13" s="121"/>
      <c r="L13" s="121"/>
      <c r="M13" s="144"/>
      <c r="N13" s="135"/>
      <c r="O13" s="127"/>
      <c r="P13" s="127"/>
      <c r="Q13" s="128"/>
      <c r="R13" s="145"/>
      <c r="S13" s="146"/>
      <c r="T13" s="146"/>
      <c r="U13" s="147"/>
      <c r="V13" s="148"/>
      <c r="W13" s="149"/>
      <c r="X13" s="149"/>
      <c r="Y13" s="150"/>
      <c r="Z13" s="151"/>
      <c r="AA13" s="152"/>
      <c r="AB13" s="152"/>
      <c r="AC13" s="153"/>
      <c r="AD13" s="113">
        <f t="shared" si="0"/>
        <v>0</v>
      </c>
      <c r="AE13" s="114">
        <f t="shared" si="0"/>
        <v>0</v>
      </c>
      <c r="AF13" s="114">
        <f t="shared" si="0"/>
        <v>0</v>
      </c>
      <c r="AG13" s="115">
        <f t="shared" si="0"/>
        <v>0</v>
      </c>
      <c r="AH13" s="154"/>
      <c r="AI13" s="152"/>
      <c r="AJ13" s="152"/>
      <c r="AK13" s="155"/>
      <c r="AL13" s="156"/>
      <c r="AM13" s="157"/>
      <c r="AN13" s="157"/>
      <c r="AO13" s="158"/>
    </row>
    <row r="14" spans="1:41" x14ac:dyDescent="0.25">
      <c r="A14" s="69">
        <v>44470</v>
      </c>
      <c r="B14" s="132"/>
      <c r="C14" s="133"/>
      <c r="D14" s="133"/>
      <c r="E14" s="134"/>
      <c r="F14" s="141"/>
      <c r="G14" s="143"/>
      <c r="H14" s="143"/>
      <c r="I14" s="142"/>
      <c r="J14" s="120"/>
      <c r="K14" s="121"/>
      <c r="L14" s="121"/>
      <c r="M14" s="144"/>
      <c r="N14" s="135"/>
      <c r="O14" s="127"/>
      <c r="P14" s="127"/>
      <c r="Q14" s="128"/>
      <c r="R14" s="145"/>
      <c r="S14" s="146"/>
      <c r="T14" s="146"/>
      <c r="U14" s="147"/>
      <c r="V14" s="148"/>
      <c r="W14" s="149"/>
      <c r="X14" s="149"/>
      <c r="Y14" s="150"/>
      <c r="Z14" s="151"/>
      <c r="AA14" s="152"/>
      <c r="AB14" s="152"/>
      <c r="AC14" s="153"/>
      <c r="AD14" s="113">
        <f t="shared" si="0"/>
        <v>0</v>
      </c>
      <c r="AE14" s="114">
        <f t="shared" si="0"/>
        <v>0</v>
      </c>
      <c r="AF14" s="114">
        <f t="shared" si="0"/>
        <v>0</v>
      </c>
      <c r="AG14" s="115">
        <f t="shared" si="0"/>
        <v>0</v>
      </c>
      <c r="AH14" s="154"/>
      <c r="AI14" s="152"/>
      <c r="AJ14" s="152"/>
      <c r="AK14" s="155"/>
      <c r="AL14" s="156"/>
      <c r="AM14" s="157"/>
      <c r="AN14" s="157"/>
      <c r="AO14" s="158"/>
    </row>
    <row r="15" spans="1:41" x14ac:dyDescent="0.25">
      <c r="A15" s="69">
        <v>44501</v>
      </c>
      <c r="B15" s="132"/>
      <c r="C15" s="133"/>
      <c r="D15" s="133"/>
      <c r="E15" s="134"/>
      <c r="F15" s="141"/>
      <c r="G15" s="143"/>
      <c r="H15" s="143"/>
      <c r="I15" s="142"/>
      <c r="J15" s="120"/>
      <c r="K15" s="121"/>
      <c r="L15" s="121"/>
      <c r="M15" s="144"/>
      <c r="N15" s="135"/>
      <c r="O15" s="127"/>
      <c r="P15" s="127"/>
      <c r="Q15" s="128"/>
      <c r="R15" s="145"/>
      <c r="S15" s="146"/>
      <c r="T15" s="146"/>
      <c r="U15" s="147"/>
      <c r="V15" s="148"/>
      <c r="W15" s="149"/>
      <c r="X15" s="149"/>
      <c r="Y15" s="150"/>
      <c r="Z15" s="151"/>
      <c r="AA15" s="152"/>
      <c r="AB15" s="152"/>
      <c r="AC15" s="153"/>
      <c r="AD15" s="113">
        <f t="shared" si="0"/>
        <v>0</v>
      </c>
      <c r="AE15" s="114">
        <f t="shared" si="0"/>
        <v>0</v>
      </c>
      <c r="AF15" s="114">
        <f t="shared" si="0"/>
        <v>0</v>
      </c>
      <c r="AG15" s="115">
        <f t="shared" si="0"/>
        <v>0</v>
      </c>
      <c r="AH15" s="154"/>
      <c r="AI15" s="152"/>
      <c r="AJ15" s="152"/>
      <c r="AK15" s="155"/>
      <c r="AL15" s="156"/>
      <c r="AM15" s="157"/>
      <c r="AN15" s="157"/>
      <c r="AO15" s="158"/>
    </row>
    <row r="16" spans="1:41" x14ac:dyDescent="0.25">
      <c r="A16" s="69">
        <v>44531</v>
      </c>
      <c r="B16" s="132"/>
      <c r="C16" s="133"/>
      <c r="D16" s="133"/>
      <c r="E16" s="134"/>
      <c r="F16" s="141"/>
      <c r="G16" s="143"/>
      <c r="H16" s="143"/>
      <c r="I16" s="142"/>
      <c r="J16" s="120"/>
      <c r="K16" s="121"/>
      <c r="L16" s="121"/>
      <c r="M16" s="144"/>
      <c r="N16" s="135"/>
      <c r="O16" s="127"/>
      <c r="P16" s="127"/>
      <c r="Q16" s="128"/>
      <c r="R16" s="145"/>
      <c r="S16" s="146"/>
      <c r="T16" s="146"/>
      <c r="U16" s="147"/>
      <c r="V16" s="148"/>
      <c r="W16" s="149"/>
      <c r="X16" s="149"/>
      <c r="Y16" s="150"/>
      <c r="Z16" s="151"/>
      <c r="AA16" s="152"/>
      <c r="AB16" s="152"/>
      <c r="AC16" s="153"/>
      <c r="AD16" s="113">
        <f t="shared" si="0"/>
        <v>0</v>
      </c>
      <c r="AE16" s="114">
        <f t="shared" si="0"/>
        <v>0</v>
      </c>
      <c r="AF16" s="114">
        <f t="shared" si="0"/>
        <v>0</v>
      </c>
      <c r="AG16" s="115">
        <f t="shared" si="0"/>
        <v>0</v>
      </c>
      <c r="AH16" s="154"/>
      <c r="AI16" s="152"/>
      <c r="AJ16" s="152"/>
      <c r="AK16" s="155"/>
      <c r="AL16" s="156"/>
      <c r="AM16" s="157"/>
      <c r="AN16" s="157"/>
      <c r="AO16" s="158"/>
    </row>
    <row r="17" spans="1:41" x14ac:dyDescent="0.25">
      <c r="A17" s="69">
        <v>44562</v>
      </c>
      <c r="B17" s="132"/>
      <c r="C17" s="133"/>
      <c r="D17" s="133"/>
      <c r="E17" s="134"/>
      <c r="F17" s="141"/>
      <c r="G17" s="143"/>
      <c r="H17" s="143"/>
      <c r="I17" s="142"/>
      <c r="J17" s="120"/>
      <c r="K17" s="121"/>
      <c r="L17" s="121"/>
      <c r="M17" s="144"/>
      <c r="N17" s="135"/>
      <c r="O17" s="127"/>
      <c r="P17" s="127"/>
      <c r="Q17" s="128"/>
      <c r="R17" s="145"/>
      <c r="S17" s="146"/>
      <c r="T17" s="146"/>
      <c r="U17" s="147"/>
      <c r="V17" s="148"/>
      <c r="W17" s="149"/>
      <c r="X17" s="149"/>
      <c r="Y17" s="150"/>
      <c r="Z17" s="151"/>
      <c r="AA17" s="152"/>
      <c r="AB17" s="152"/>
      <c r="AC17" s="153"/>
      <c r="AD17" s="113">
        <f t="shared" si="0"/>
        <v>0</v>
      </c>
      <c r="AE17" s="114">
        <f t="shared" si="0"/>
        <v>0</v>
      </c>
      <c r="AF17" s="114">
        <f t="shared" si="0"/>
        <v>0</v>
      </c>
      <c r="AG17" s="115">
        <f t="shared" si="0"/>
        <v>0</v>
      </c>
      <c r="AH17" s="154"/>
      <c r="AI17" s="152"/>
      <c r="AJ17" s="152"/>
      <c r="AK17" s="155"/>
      <c r="AL17" s="156"/>
      <c r="AM17" s="157"/>
      <c r="AN17" s="157"/>
      <c r="AO17" s="158"/>
    </row>
    <row r="18" spans="1:41" x14ac:dyDescent="0.25">
      <c r="A18" s="69">
        <v>44593</v>
      </c>
      <c r="B18" s="132"/>
      <c r="C18" s="133"/>
      <c r="D18" s="133"/>
      <c r="E18" s="134"/>
      <c r="F18" s="141"/>
      <c r="G18" s="143"/>
      <c r="H18" s="143"/>
      <c r="I18" s="142"/>
      <c r="J18" s="120"/>
      <c r="K18" s="121"/>
      <c r="L18" s="121"/>
      <c r="M18" s="144"/>
      <c r="N18" s="135"/>
      <c r="O18" s="127"/>
      <c r="P18" s="127"/>
      <c r="Q18" s="128"/>
      <c r="R18" s="145"/>
      <c r="S18" s="146"/>
      <c r="T18" s="146"/>
      <c r="U18" s="147"/>
      <c r="V18" s="148"/>
      <c r="W18" s="149"/>
      <c r="X18" s="149"/>
      <c r="Y18" s="150"/>
      <c r="Z18" s="151"/>
      <c r="AA18" s="152"/>
      <c r="AB18" s="152"/>
      <c r="AC18" s="153"/>
      <c r="AD18" s="113">
        <f t="shared" si="0"/>
        <v>0</v>
      </c>
      <c r="AE18" s="114">
        <f t="shared" si="0"/>
        <v>0</v>
      </c>
      <c r="AF18" s="114">
        <f t="shared" si="0"/>
        <v>0</v>
      </c>
      <c r="AG18" s="115">
        <f t="shared" si="0"/>
        <v>0</v>
      </c>
      <c r="AH18" s="154"/>
      <c r="AI18" s="152"/>
      <c r="AJ18" s="152"/>
      <c r="AK18" s="155"/>
      <c r="AL18" s="156"/>
      <c r="AM18" s="157"/>
      <c r="AN18" s="157"/>
      <c r="AO18" s="158"/>
    </row>
    <row r="19" spans="1:41" ht="15.75" thickBot="1" x14ac:dyDescent="0.3">
      <c r="A19" s="69">
        <v>44621</v>
      </c>
      <c r="B19" s="178"/>
      <c r="C19" s="179"/>
      <c r="D19" s="179"/>
      <c r="E19" s="180"/>
      <c r="F19" s="187"/>
      <c r="G19" s="189"/>
      <c r="H19" s="189"/>
      <c r="I19" s="188"/>
      <c r="J19" s="190"/>
      <c r="K19" s="191"/>
      <c r="L19" s="191"/>
      <c r="M19" s="192"/>
      <c r="N19" s="181"/>
      <c r="O19" s="173"/>
      <c r="P19" s="173"/>
      <c r="Q19" s="174"/>
      <c r="R19" s="193"/>
      <c r="S19" s="194"/>
      <c r="T19" s="194"/>
      <c r="U19" s="195"/>
      <c r="V19" s="196"/>
      <c r="W19" s="197"/>
      <c r="X19" s="197"/>
      <c r="Y19" s="198"/>
      <c r="Z19" s="199"/>
      <c r="AA19" s="200"/>
      <c r="AB19" s="200"/>
      <c r="AC19" s="201"/>
      <c r="AD19" s="116">
        <f t="shared" si="0"/>
        <v>0</v>
      </c>
      <c r="AE19" s="117">
        <f t="shared" si="0"/>
        <v>0</v>
      </c>
      <c r="AF19" s="117">
        <f t="shared" si="0"/>
        <v>0</v>
      </c>
      <c r="AG19" s="118">
        <f t="shared" si="0"/>
        <v>0</v>
      </c>
      <c r="AH19" s="202"/>
      <c r="AI19" s="200"/>
      <c r="AJ19" s="200"/>
      <c r="AK19" s="203"/>
      <c r="AL19" s="204"/>
      <c r="AM19" s="205"/>
      <c r="AN19" s="205"/>
      <c r="AO19" s="206"/>
    </row>
    <row r="20" spans="1:41" ht="15.75" thickBot="1" x14ac:dyDescent="0.3">
      <c r="A20" s="70" t="s">
        <v>26</v>
      </c>
      <c r="B20" s="4">
        <f t="shared" ref="B20:AO20" si="1">SUM(B8:B19)</f>
        <v>0</v>
      </c>
      <c r="C20" s="4">
        <f t="shared" si="1"/>
        <v>0</v>
      </c>
      <c r="D20" s="4">
        <f t="shared" si="1"/>
        <v>0</v>
      </c>
      <c r="E20" s="4">
        <f t="shared" si="1"/>
        <v>0</v>
      </c>
      <c r="F20" s="4">
        <f t="shared" si="1"/>
        <v>0</v>
      </c>
      <c r="G20" s="4">
        <f t="shared" si="1"/>
        <v>0</v>
      </c>
      <c r="H20" s="4">
        <f t="shared" si="1"/>
        <v>0</v>
      </c>
      <c r="I20" s="4">
        <f t="shared" si="1"/>
        <v>0</v>
      </c>
      <c r="J20" s="4">
        <f t="shared" si="1"/>
        <v>0</v>
      </c>
      <c r="K20" s="4">
        <f t="shared" si="1"/>
        <v>0</v>
      </c>
      <c r="L20" s="4">
        <f t="shared" si="1"/>
        <v>0</v>
      </c>
      <c r="M20" s="4">
        <f t="shared" si="1"/>
        <v>0</v>
      </c>
      <c r="N20" s="4">
        <f t="shared" si="1"/>
        <v>0</v>
      </c>
      <c r="O20" s="4">
        <f t="shared" si="1"/>
        <v>0</v>
      </c>
      <c r="P20" s="4">
        <f t="shared" si="1"/>
        <v>0</v>
      </c>
      <c r="Q20" s="4">
        <f t="shared" si="1"/>
        <v>0</v>
      </c>
      <c r="R20" s="4">
        <f t="shared" si="1"/>
        <v>0</v>
      </c>
      <c r="S20" s="4">
        <f t="shared" si="1"/>
        <v>0</v>
      </c>
      <c r="T20" s="4">
        <f t="shared" si="1"/>
        <v>0</v>
      </c>
      <c r="U20" s="4">
        <f t="shared" si="1"/>
        <v>0</v>
      </c>
      <c r="V20" s="4">
        <f t="shared" si="1"/>
        <v>0</v>
      </c>
      <c r="W20" s="4">
        <f t="shared" si="1"/>
        <v>0</v>
      </c>
      <c r="X20" s="4">
        <f t="shared" si="1"/>
        <v>0</v>
      </c>
      <c r="Y20" s="4">
        <f t="shared" si="1"/>
        <v>0</v>
      </c>
      <c r="Z20" s="4">
        <f t="shared" si="1"/>
        <v>0</v>
      </c>
      <c r="AA20" s="4">
        <f t="shared" si="1"/>
        <v>0</v>
      </c>
      <c r="AB20" s="4">
        <f t="shared" si="1"/>
        <v>0</v>
      </c>
      <c r="AC20" s="4">
        <f t="shared" si="1"/>
        <v>0</v>
      </c>
      <c r="AD20" s="119">
        <f t="shared" si="1"/>
        <v>0</v>
      </c>
      <c r="AE20" s="119">
        <f t="shared" si="1"/>
        <v>0</v>
      </c>
      <c r="AF20" s="119">
        <f t="shared" si="1"/>
        <v>0</v>
      </c>
      <c r="AG20" s="119">
        <f t="shared" si="1"/>
        <v>0</v>
      </c>
      <c r="AH20" s="4">
        <f t="shared" si="1"/>
        <v>0</v>
      </c>
      <c r="AI20" s="4">
        <f t="shared" si="1"/>
        <v>0</v>
      </c>
      <c r="AJ20" s="4">
        <f t="shared" si="1"/>
        <v>0</v>
      </c>
      <c r="AK20" s="4">
        <f t="shared" si="1"/>
        <v>0</v>
      </c>
      <c r="AL20" s="4">
        <f t="shared" si="1"/>
        <v>0</v>
      </c>
      <c r="AM20" s="4">
        <f t="shared" si="1"/>
        <v>0</v>
      </c>
      <c r="AN20" s="4">
        <f t="shared" si="1"/>
        <v>0</v>
      </c>
      <c r="AO20" s="4">
        <f t="shared" si="1"/>
        <v>0</v>
      </c>
    </row>
    <row r="21" spans="1:41" ht="15.75" thickTop="1" x14ac:dyDescent="0.25"/>
    <row r="22" spans="1:41" ht="15.75" customHeight="1" thickBot="1" x14ac:dyDescent="0.3">
      <c r="A22" s="493" t="s">
        <v>104</v>
      </c>
      <c r="B22" s="493"/>
      <c r="C22" s="493"/>
      <c r="D22" s="493"/>
      <c r="E22" s="493"/>
      <c r="F22" s="493"/>
      <c r="G22" s="493"/>
      <c r="H22" s="493"/>
      <c r="I22" s="493"/>
      <c r="J22" s="493"/>
      <c r="K22" s="493"/>
      <c r="L22" s="493"/>
      <c r="M22" s="493"/>
      <c r="N22" s="493"/>
      <c r="O22" s="493"/>
      <c r="P22" s="493"/>
      <c r="Q22" s="493"/>
      <c r="R22" s="493"/>
      <c r="S22" s="493"/>
      <c r="T22" s="493"/>
      <c r="U22" s="493"/>
      <c r="V22" s="493"/>
      <c r="W22" s="493"/>
      <c r="X22" s="493"/>
      <c r="Y22" s="493"/>
      <c r="Z22" s="493"/>
      <c r="AA22" s="493"/>
      <c r="AB22" s="493"/>
      <c r="AC22" s="493"/>
      <c r="AD22" s="493"/>
      <c r="AE22" s="493"/>
      <c r="AF22" s="493"/>
      <c r="AG22" s="493"/>
      <c r="AH22" s="493"/>
      <c r="AI22" s="493"/>
      <c r="AJ22" s="493"/>
      <c r="AK22" s="493"/>
      <c r="AL22" s="493"/>
      <c r="AM22" s="493"/>
      <c r="AN22" s="493"/>
      <c r="AO22" s="493"/>
    </row>
    <row r="23" spans="1:41" ht="15.75" thickBot="1" x14ac:dyDescent="0.3">
      <c r="A23" s="413" t="s">
        <v>70</v>
      </c>
      <c r="B23" s="496" t="s">
        <v>40</v>
      </c>
      <c r="C23" s="497"/>
      <c r="D23" s="497"/>
      <c r="E23" s="497"/>
      <c r="F23" s="497"/>
      <c r="G23" s="497"/>
      <c r="H23" s="497"/>
      <c r="I23" s="497"/>
      <c r="J23" s="497"/>
      <c r="K23" s="497"/>
      <c r="L23" s="497"/>
      <c r="M23" s="497"/>
      <c r="N23" s="497"/>
      <c r="O23" s="497"/>
      <c r="P23" s="497"/>
      <c r="Q23" s="497"/>
      <c r="R23" s="497"/>
      <c r="S23" s="497"/>
      <c r="T23" s="497"/>
      <c r="U23" s="498"/>
      <c r="V23" s="492" t="s">
        <v>41</v>
      </c>
      <c r="W23" s="431"/>
      <c r="X23" s="431"/>
      <c r="Y23" s="431"/>
      <c r="Z23" s="431"/>
      <c r="AA23" s="431"/>
      <c r="AB23" s="431"/>
      <c r="AC23" s="432"/>
      <c r="AD23" s="433" t="s">
        <v>53</v>
      </c>
      <c r="AE23" s="434"/>
      <c r="AF23" s="434"/>
      <c r="AG23" s="435"/>
      <c r="AH23" s="402" t="s">
        <v>54</v>
      </c>
      <c r="AI23" s="403"/>
      <c r="AJ23" s="403"/>
      <c r="AK23" s="403"/>
      <c r="AL23" s="403"/>
      <c r="AM23" s="403"/>
      <c r="AN23" s="403"/>
      <c r="AO23" s="403"/>
    </row>
    <row r="24" spans="1:41" x14ac:dyDescent="0.25">
      <c r="A24" s="414"/>
      <c r="B24" s="443" t="s">
        <v>46</v>
      </c>
      <c r="C24" s="444"/>
      <c r="D24" s="444"/>
      <c r="E24" s="445"/>
      <c r="F24" s="383" t="s">
        <v>47</v>
      </c>
      <c r="G24" s="384"/>
      <c r="H24" s="384"/>
      <c r="I24" s="385"/>
      <c r="J24" s="386" t="s">
        <v>48</v>
      </c>
      <c r="K24" s="387"/>
      <c r="L24" s="387"/>
      <c r="M24" s="388"/>
      <c r="N24" s="376" t="s">
        <v>49</v>
      </c>
      <c r="O24" s="377"/>
      <c r="P24" s="377"/>
      <c r="Q24" s="389"/>
      <c r="R24" s="390" t="s">
        <v>50</v>
      </c>
      <c r="S24" s="391"/>
      <c r="T24" s="391"/>
      <c r="U24" s="392"/>
      <c r="V24" s="440" t="s">
        <v>51</v>
      </c>
      <c r="W24" s="441"/>
      <c r="X24" s="441"/>
      <c r="Y24" s="442"/>
      <c r="Z24" s="429" t="s">
        <v>52</v>
      </c>
      <c r="AA24" s="397"/>
      <c r="AB24" s="397"/>
      <c r="AC24" s="430"/>
      <c r="AD24" s="436"/>
      <c r="AE24" s="437"/>
      <c r="AF24" s="437"/>
      <c r="AG24" s="438"/>
      <c r="AH24" s="396" t="s">
        <v>55</v>
      </c>
      <c r="AI24" s="397"/>
      <c r="AJ24" s="397"/>
      <c r="AK24" s="398"/>
      <c r="AL24" s="399" t="s">
        <v>52</v>
      </c>
      <c r="AM24" s="400"/>
      <c r="AN24" s="400"/>
      <c r="AO24" s="401"/>
    </row>
    <row r="25" spans="1:41" ht="15.75" thickBot="1" x14ac:dyDescent="0.3">
      <c r="A25" s="415"/>
      <c r="B25" s="48" t="s">
        <v>3</v>
      </c>
      <c r="C25" s="49" t="s">
        <v>4</v>
      </c>
      <c r="D25" s="49" t="s">
        <v>5</v>
      </c>
      <c r="E25" s="50" t="s">
        <v>6</v>
      </c>
      <c r="F25" s="74" t="s">
        <v>3</v>
      </c>
      <c r="G25" s="78" t="s">
        <v>4</v>
      </c>
      <c r="H25" s="78" t="s">
        <v>5</v>
      </c>
      <c r="I25" s="75" t="s">
        <v>6</v>
      </c>
      <c r="J25" s="20" t="s">
        <v>3</v>
      </c>
      <c r="K25" s="21" t="s">
        <v>4</v>
      </c>
      <c r="L25" s="21" t="s">
        <v>5</v>
      </c>
      <c r="M25" s="79" t="s">
        <v>6</v>
      </c>
      <c r="N25" s="17" t="s">
        <v>3</v>
      </c>
      <c r="O25" s="18" t="s">
        <v>4</v>
      </c>
      <c r="P25" s="18" t="s">
        <v>5</v>
      </c>
      <c r="Q25" s="19" t="s">
        <v>6</v>
      </c>
      <c r="R25" s="61" t="s">
        <v>3</v>
      </c>
      <c r="S25" s="58" t="s">
        <v>4</v>
      </c>
      <c r="T25" s="58" t="s">
        <v>5</v>
      </c>
      <c r="U25" s="62" t="s">
        <v>6</v>
      </c>
      <c r="V25" s="66" t="s">
        <v>3</v>
      </c>
      <c r="W25" s="67" t="s">
        <v>4</v>
      </c>
      <c r="X25" s="67" t="s">
        <v>5</v>
      </c>
      <c r="Y25" s="68" t="s">
        <v>6</v>
      </c>
      <c r="Z25" s="63" t="s">
        <v>3</v>
      </c>
      <c r="AA25" s="64" t="s">
        <v>4</v>
      </c>
      <c r="AB25" s="64" t="s">
        <v>5</v>
      </c>
      <c r="AC25" s="82" t="s">
        <v>6</v>
      </c>
      <c r="AD25" s="83" t="s">
        <v>3</v>
      </c>
      <c r="AE25" s="81" t="s">
        <v>4</v>
      </c>
      <c r="AF25" s="81" t="s">
        <v>5</v>
      </c>
      <c r="AG25" s="84" t="s">
        <v>6</v>
      </c>
      <c r="AH25" s="85" t="s">
        <v>3</v>
      </c>
      <c r="AI25" s="64" t="s">
        <v>4</v>
      </c>
      <c r="AJ25" s="64" t="s">
        <v>5</v>
      </c>
      <c r="AK25" s="65" t="s">
        <v>6</v>
      </c>
      <c r="AL25" s="51" t="s">
        <v>3</v>
      </c>
      <c r="AM25" s="9" t="s">
        <v>4</v>
      </c>
      <c r="AN25" s="9" t="s">
        <v>5</v>
      </c>
      <c r="AO25" s="10" t="s">
        <v>6</v>
      </c>
    </row>
    <row r="26" spans="1:41" x14ac:dyDescent="0.25">
      <c r="A26" s="111">
        <v>44287</v>
      </c>
      <c r="B26" s="297"/>
      <c r="C26" s="298"/>
      <c r="D26" s="298"/>
      <c r="E26" s="299"/>
      <c r="F26" s="300"/>
      <c r="G26" s="301"/>
      <c r="H26" s="301"/>
      <c r="I26" s="302"/>
      <c r="J26" s="303"/>
      <c r="K26" s="304"/>
      <c r="L26" s="304"/>
      <c r="M26" s="305"/>
      <c r="N26" s="306"/>
      <c r="O26" s="307"/>
      <c r="P26" s="307"/>
      <c r="Q26" s="308"/>
      <c r="R26" s="309"/>
      <c r="S26" s="310"/>
      <c r="T26" s="310"/>
      <c r="U26" s="311"/>
      <c r="V26" s="312"/>
      <c r="W26" s="313"/>
      <c r="X26" s="313"/>
      <c r="Y26" s="314"/>
      <c r="Z26" s="315"/>
      <c r="AA26" s="316"/>
      <c r="AB26" s="316"/>
      <c r="AC26" s="317"/>
      <c r="AD26" s="318">
        <f>'3B Vs.1'!BI26</f>
        <v>0</v>
      </c>
      <c r="AE26" s="319">
        <f>'3B Vs.1'!BJ26</f>
        <v>0</v>
      </c>
      <c r="AF26" s="319">
        <f>'3B Vs.1'!BK26</f>
        <v>0</v>
      </c>
      <c r="AG26" s="320">
        <f>'3B Vs.1'!BL26</f>
        <v>0</v>
      </c>
      <c r="AH26" s="321"/>
      <c r="AI26" s="316"/>
      <c r="AJ26" s="316"/>
      <c r="AK26" s="322"/>
      <c r="AL26" s="323"/>
      <c r="AM26" s="324"/>
      <c r="AN26" s="324"/>
      <c r="AO26" s="325"/>
    </row>
    <row r="27" spans="1:41" x14ac:dyDescent="0.25">
      <c r="A27" s="69">
        <v>44317</v>
      </c>
      <c r="B27" s="132"/>
      <c r="C27" s="133"/>
      <c r="D27" s="133"/>
      <c r="E27" s="134"/>
      <c r="F27" s="141"/>
      <c r="G27" s="143"/>
      <c r="H27" s="143"/>
      <c r="I27" s="142"/>
      <c r="J27" s="120"/>
      <c r="K27" s="121"/>
      <c r="L27" s="121"/>
      <c r="M27" s="144"/>
      <c r="N27" s="135"/>
      <c r="O27" s="127"/>
      <c r="P27" s="127"/>
      <c r="Q27" s="128"/>
      <c r="R27" s="145"/>
      <c r="S27" s="146"/>
      <c r="T27" s="146"/>
      <c r="U27" s="147"/>
      <c r="V27" s="148"/>
      <c r="W27" s="149"/>
      <c r="X27" s="149"/>
      <c r="Y27" s="150"/>
      <c r="Z27" s="151"/>
      <c r="AA27" s="152"/>
      <c r="AB27" s="152"/>
      <c r="AC27" s="153"/>
      <c r="AD27" s="113">
        <f t="shared" ref="AD27:AD37" si="2">B27+F27+J27+N27+R27-(V27+Z27)</f>
        <v>0</v>
      </c>
      <c r="AE27" s="114">
        <f t="shared" ref="AE27:AE37" si="3">C27+G27+K27+O27+S27-(W27+AA27)</f>
        <v>0</v>
      </c>
      <c r="AF27" s="114">
        <f t="shared" ref="AF27:AF37" si="4">D27+H27+L27+P27+T27-(X27+AB27)</f>
        <v>0</v>
      </c>
      <c r="AG27" s="115">
        <f t="shared" ref="AG27:AG37" si="5">E27+I27+M27+Q27+U27-(Y27+AC27)</f>
        <v>0</v>
      </c>
      <c r="AH27" s="154"/>
      <c r="AI27" s="152"/>
      <c r="AJ27" s="152"/>
      <c r="AK27" s="155"/>
      <c r="AL27" s="156"/>
      <c r="AM27" s="157"/>
      <c r="AN27" s="157"/>
      <c r="AO27" s="158"/>
    </row>
    <row r="28" spans="1:41" x14ac:dyDescent="0.25">
      <c r="A28" s="69">
        <v>44348</v>
      </c>
      <c r="B28" s="132"/>
      <c r="C28" s="133"/>
      <c r="D28" s="133"/>
      <c r="E28" s="134"/>
      <c r="F28" s="141"/>
      <c r="G28" s="143"/>
      <c r="H28" s="143"/>
      <c r="I28" s="142"/>
      <c r="J28" s="120"/>
      <c r="K28" s="121"/>
      <c r="L28" s="121"/>
      <c r="M28" s="144"/>
      <c r="N28" s="135"/>
      <c r="O28" s="127"/>
      <c r="P28" s="127"/>
      <c r="Q28" s="128"/>
      <c r="R28" s="145"/>
      <c r="S28" s="146"/>
      <c r="T28" s="146"/>
      <c r="U28" s="147"/>
      <c r="V28" s="148"/>
      <c r="W28" s="149"/>
      <c r="X28" s="149"/>
      <c r="Y28" s="150"/>
      <c r="Z28" s="151"/>
      <c r="AA28" s="152"/>
      <c r="AB28" s="152"/>
      <c r="AC28" s="153"/>
      <c r="AD28" s="113">
        <f t="shared" si="2"/>
        <v>0</v>
      </c>
      <c r="AE28" s="114">
        <f t="shared" si="3"/>
        <v>0</v>
      </c>
      <c r="AF28" s="114">
        <f t="shared" si="4"/>
        <v>0</v>
      </c>
      <c r="AG28" s="115">
        <f t="shared" si="5"/>
        <v>0</v>
      </c>
      <c r="AH28" s="154"/>
      <c r="AI28" s="152"/>
      <c r="AJ28" s="152"/>
      <c r="AK28" s="155"/>
      <c r="AL28" s="156"/>
      <c r="AM28" s="157"/>
      <c r="AN28" s="157"/>
      <c r="AO28" s="158"/>
    </row>
    <row r="29" spans="1:41" x14ac:dyDescent="0.25">
      <c r="A29" s="69">
        <v>44378</v>
      </c>
      <c r="B29" s="132"/>
      <c r="C29" s="133"/>
      <c r="D29" s="133"/>
      <c r="E29" s="134"/>
      <c r="F29" s="141"/>
      <c r="G29" s="143"/>
      <c r="H29" s="143"/>
      <c r="I29" s="142"/>
      <c r="J29" s="120"/>
      <c r="K29" s="121"/>
      <c r="L29" s="121"/>
      <c r="M29" s="144"/>
      <c r="N29" s="135"/>
      <c r="O29" s="127"/>
      <c r="P29" s="127"/>
      <c r="Q29" s="128"/>
      <c r="R29" s="145"/>
      <c r="S29" s="146"/>
      <c r="T29" s="146"/>
      <c r="U29" s="147"/>
      <c r="V29" s="148"/>
      <c r="W29" s="149"/>
      <c r="X29" s="149"/>
      <c r="Y29" s="150"/>
      <c r="Z29" s="151"/>
      <c r="AA29" s="152"/>
      <c r="AB29" s="152"/>
      <c r="AC29" s="153"/>
      <c r="AD29" s="113">
        <f t="shared" si="2"/>
        <v>0</v>
      </c>
      <c r="AE29" s="114">
        <f t="shared" si="3"/>
        <v>0</v>
      </c>
      <c r="AF29" s="114">
        <f t="shared" si="4"/>
        <v>0</v>
      </c>
      <c r="AG29" s="115">
        <f t="shared" si="5"/>
        <v>0</v>
      </c>
      <c r="AH29" s="154"/>
      <c r="AI29" s="152"/>
      <c r="AJ29" s="152"/>
      <c r="AK29" s="155"/>
      <c r="AL29" s="156"/>
      <c r="AM29" s="157"/>
      <c r="AN29" s="157"/>
      <c r="AO29" s="158"/>
    </row>
    <row r="30" spans="1:41" x14ac:dyDescent="0.25">
      <c r="A30" s="69">
        <v>44409</v>
      </c>
      <c r="B30" s="132"/>
      <c r="C30" s="133"/>
      <c r="D30" s="133"/>
      <c r="E30" s="134"/>
      <c r="F30" s="141"/>
      <c r="G30" s="143"/>
      <c r="H30" s="143"/>
      <c r="I30" s="142"/>
      <c r="J30" s="120"/>
      <c r="K30" s="121"/>
      <c r="L30" s="121"/>
      <c r="M30" s="144"/>
      <c r="N30" s="135"/>
      <c r="O30" s="127"/>
      <c r="P30" s="127"/>
      <c r="Q30" s="128"/>
      <c r="R30" s="145"/>
      <c r="S30" s="146"/>
      <c r="T30" s="146"/>
      <c r="U30" s="147"/>
      <c r="V30" s="148"/>
      <c r="W30" s="149"/>
      <c r="X30" s="149"/>
      <c r="Y30" s="150"/>
      <c r="Z30" s="151"/>
      <c r="AA30" s="152"/>
      <c r="AB30" s="152"/>
      <c r="AC30" s="153"/>
      <c r="AD30" s="113">
        <f t="shared" si="2"/>
        <v>0</v>
      </c>
      <c r="AE30" s="114">
        <f t="shared" si="3"/>
        <v>0</v>
      </c>
      <c r="AF30" s="114">
        <f t="shared" si="4"/>
        <v>0</v>
      </c>
      <c r="AG30" s="115">
        <f t="shared" si="5"/>
        <v>0</v>
      </c>
      <c r="AH30" s="154"/>
      <c r="AI30" s="152"/>
      <c r="AJ30" s="152"/>
      <c r="AK30" s="155"/>
      <c r="AL30" s="156"/>
      <c r="AM30" s="157"/>
      <c r="AN30" s="157"/>
      <c r="AO30" s="158"/>
    </row>
    <row r="31" spans="1:41" x14ac:dyDescent="0.25">
      <c r="A31" s="69">
        <v>44440</v>
      </c>
      <c r="B31" s="132"/>
      <c r="C31" s="133"/>
      <c r="D31" s="133"/>
      <c r="E31" s="134"/>
      <c r="F31" s="141"/>
      <c r="G31" s="143"/>
      <c r="H31" s="143"/>
      <c r="I31" s="142"/>
      <c r="J31" s="120"/>
      <c r="K31" s="121"/>
      <c r="L31" s="121"/>
      <c r="M31" s="144"/>
      <c r="N31" s="135"/>
      <c r="O31" s="127"/>
      <c r="P31" s="127"/>
      <c r="Q31" s="128"/>
      <c r="R31" s="145"/>
      <c r="S31" s="146"/>
      <c r="T31" s="146"/>
      <c r="U31" s="147"/>
      <c r="V31" s="148"/>
      <c r="W31" s="149"/>
      <c r="X31" s="149"/>
      <c r="Y31" s="150"/>
      <c r="Z31" s="151"/>
      <c r="AA31" s="152"/>
      <c r="AB31" s="152"/>
      <c r="AC31" s="153"/>
      <c r="AD31" s="113">
        <f t="shared" si="2"/>
        <v>0</v>
      </c>
      <c r="AE31" s="114">
        <f t="shared" si="3"/>
        <v>0</v>
      </c>
      <c r="AF31" s="114">
        <f t="shared" si="4"/>
        <v>0</v>
      </c>
      <c r="AG31" s="115">
        <f t="shared" si="5"/>
        <v>0</v>
      </c>
      <c r="AH31" s="154"/>
      <c r="AI31" s="152"/>
      <c r="AJ31" s="152"/>
      <c r="AK31" s="155"/>
      <c r="AL31" s="156"/>
      <c r="AM31" s="157"/>
      <c r="AN31" s="157"/>
      <c r="AO31" s="158"/>
    </row>
    <row r="32" spans="1:41" x14ac:dyDescent="0.25">
      <c r="A32" s="69">
        <v>44470</v>
      </c>
      <c r="B32" s="132"/>
      <c r="C32" s="133"/>
      <c r="D32" s="133"/>
      <c r="E32" s="134"/>
      <c r="F32" s="141"/>
      <c r="G32" s="143"/>
      <c r="H32" s="143"/>
      <c r="I32" s="142"/>
      <c r="J32" s="120"/>
      <c r="K32" s="121"/>
      <c r="L32" s="121"/>
      <c r="M32" s="144"/>
      <c r="N32" s="135"/>
      <c r="O32" s="127"/>
      <c r="P32" s="127"/>
      <c r="Q32" s="128"/>
      <c r="R32" s="145"/>
      <c r="S32" s="146"/>
      <c r="T32" s="146"/>
      <c r="U32" s="147"/>
      <c r="V32" s="148"/>
      <c r="W32" s="149"/>
      <c r="X32" s="149"/>
      <c r="Y32" s="150"/>
      <c r="Z32" s="151"/>
      <c r="AA32" s="152"/>
      <c r="AB32" s="152"/>
      <c r="AC32" s="153"/>
      <c r="AD32" s="113">
        <f t="shared" si="2"/>
        <v>0</v>
      </c>
      <c r="AE32" s="114">
        <f t="shared" si="3"/>
        <v>0</v>
      </c>
      <c r="AF32" s="114">
        <f t="shared" si="4"/>
        <v>0</v>
      </c>
      <c r="AG32" s="115">
        <f t="shared" si="5"/>
        <v>0</v>
      </c>
      <c r="AH32" s="154"/>
      <c r="AI32" s="152"/>
      <c r="AJ32" s="152"/>
      <c r="AK32" s="155"/>
      <c r="AL32" s="156"/>
      <c r="AM32" s="157"/>
      <c r="AN32" s="157"/>
      <c r="AO32" s="158"/>
    </row>
    <row r="33" spans="1:41" x14ac:dyDescent="0.25">
      <c r="A33" s="69">
        <v>44501</v>
      </c>
      <c r="B33" s="132"/>
      <c r="C33" s="133"/>
      <c r="D33" s="133"/>
      <c r="E33" s="134"/>
      <c r="F33" s="141"/>
      <c r="G33" s="143"/>
      <c r="H33" s="143"/>
      <c r="I33" s="142"/>
      <c r="J33" s="120"/>
      <c r="K33" s="121"/>
      <c r="L33" s="121"/>
      <c r="M33" s="144"/>
      <c r="N33" s="135"/>
      <c r="O33" s="127"/>
      <c r="P33" s="127"/>
      <c r="Q33" s="128"/>
      <c r="R33" s="145"/>
      <c r="S33" s="146"/>
      <c r="T33" s="146"/>
      <c r="U33" s="147"/>
      <c r="V33" s="148"/>
      <c r="W33" s="149"/>
      <c r="X33" s="149"/>
      <c r="Y33" s="150"/>
      <c r="Z33" s="151"/>
      <c r="AA33" s="152"/>
      <c r="AB33" s="152"/>
      <c r="AC33" s="153"/>
      <c r="AD33" s="113">
        <f t="shared" si="2"/>
        <v>0</v>
      </c>
      <c r="AE33" s="114">
        <f t="shared" si="3"/>
        <v>0</v>
      </c>
      <c r="AF33" s="114">
        <f t="shared" si="4"/>
        <v>0</v>
      </c>
      <c r="AG33" s="115">
        <f t="shared" si="5"/>
        <v>0</v>
      </c>
      <c r="AH33" s="154"/>
      <c r="AI33" s="152"/>
      <c r="AJ33" s="152"/>
      <c r="AK33" s="155"/>
      <c r="AL33" s="156"/>
      <c r="AM33" s="157"/>
      <c r="AN33" s="157"/>
      <c r="AO33" s="158"/>
    </row>
    <row r="34" spans="1:41" x14ac:dyDescent="0.25">
      <c r="A34" s="69">
        <v>44531</v>
      </c>
      <c r="B34" s="132"/>
      <c r="C34" s="133"/>
      <c r="D34" s="133"/>
      <c r="E34" s="134"/>
      <c r="F34" s="141"/>
      <c r="G34" s="143"/>
      <c r="H34" s="143"/>
      <c r="I34" s="142"/>
      <c r="J34" s="120"/>
      <c r="K34" s="121"/>
      <c r="L34" s="121"/>
      <c r="M34" s="144"/>
      <c r="N34" s="135"/>
      <c r="O34" s="127"/>
      <c r="P34" s="127"/>
      <c r="Q34" s="128"/>
      <c r="R34" s="145"/>
      <c r="S34" s="146"/>
      <c r="T34" s="146"/>
      <c r="U34" s="147"/>
      <c r="V34" s="148"/>
      <c r="W34" s="149"/>
      <c r="X34" s="149"/>
      <c r="Y34" s="150"/>
      <c r="Z34" s="151"/>
      <c r="AA34" s="152"/>
      <c r="AB34" s="152"/>
      <c r="AC34" s="153"/>
      <c r="AD34" s="113">
        <f t="shared" si="2"/>
        <v>0</v>
      </c>
      <c r="AE34" s="114">
        <f t="shared" si="3"/>
        <v>0</v>
      </c>
      <c r="AF34" s="114">
        <f t="shared" si="4"/>
        <v>0</v>
      </c>
      <c r="AG34" s="115">
        <f t="shared" si="5"/>
        <v>0</v>
      </c>
      <c r="AH34" s="154"/>
      <c r="AI34" s="152"/>
      <c r="AJ34" s="152"/>
      <c r="AK34" s="155"/>
      <c r="AL34" s="156"/>
      <c r="AM34" s="157"/>
      <c r="AN34" s="157"/>
      <c r="AO34" s="158"/>
    </row>
    <row r="35" spans="1:41" x14ac:dyDescent="0.25">
      <c r="A35" s="69">
        <v>44562</v>
      </c>
      <c r="B35" s="132"/>
      <c r="C35" s="133"/>
      <c r="D35" s="133"/>
      <c r="E35" s="134"/>
      <c r="F35" s="141"/>
      <c r="G35" s="143"/>
      <c r="H35" s="143"/>
      <c r="I35" s="142"/>
      <c r="J35" s="120"/>
      <c r="K35" s="121"/>
      <c r="L35" s="121"/>
      <c r="M35" s="144"/>
      <c r="N35" s="135"/>
      <c r="O35" s="127"/>
      <c r="P35" s="127"/>
      <c r="Q35" s="128"/>
      <c r="R35" s="145"/>
      <c r="S35" s="146"/>
      <c r="T35" s="146"/>
      <c r="U35" s="147"/>
      <c r="V35" s="148"/>
      <c r="W35" s="149"/>
      <c r="X35" s="149"/>
      <c r="Y35" s="150"/>
      <c r="Z35" s="151"/>
      <c r="AA35" s="152"/>
      <c r="AB35" s="152"/>
      <c r="AC35" s="153"/>
      <c r="AD35" s="113">
        <f t="shared" si="2"/>
        <v>0</v>
      </c>
      <c r="AE35" s="114">
        <f t="shared" si="3"/>
        <v>0</v>
      </c>
      <c r="AF35" s="114">
        <f t="shared" si="4"/>
        <v>0</v>
      </c>
      <c r="AG35" s="115">
        <f t="shared" si="5"/>
        <v>0</v>
      </c>
      <c r="AH35" s="154"/>
      <c r="AI35" s="152"/>
      <c r="AJ35" s="152"/>
      <c r="AK35" s="155"/>
      <c r="AL35" s="156"/>
      <c r="AM35" s="157"/>
      <c r="AN35" s="157"/>
      <c r="AO35" s="158"/>
    </row>
    <row r="36" spans="1:41" x14ac:dyDescent="0.25">
      <c r="A36" s="69">
        <v>44593</v>
      </c>
      <c r="B36" s="132"/>
      <c r="C36" s="133"/>
      <c r="D36" s="133"/>
      <c r="E36" s="134"/>
      <c r="F36" s="141"/>
      <c r="G36" s="143"/>
      <c r="H36" s="143"/>
      <c r="I36" s="142"/>
      <c r="J36" s="120"/>
      <c r="K36" s="121"/>
      <c r="L36" s="121"/>
      <c r="M36" s="144"/>
      <c r="N36" s="135"/>
      <c r="O36" s="127"/>
      <c r="P36" s="127"/>
      <c r="Q36" s="128"/>
      <c r="R36" s="145"/>
      <c r="S36" s="146"/>
      <c r="T36" s="146"/>
      <c r="U36" s="147"/>
      <c r="V36" s="148"/>
      <c r="W36" s="149"/>
      <c r="X36" s="149"/>
      <c r="Y36" s="150"/>
      <c r="Z36" s="151"/>
      <c r="AA36" s="152"/>
      <c r="AB36" s="152"/>
      <c r="AC36" s="153"/>
      <c r="AD36" s="113">
        <f t="shared" si="2"/>
        <v>0</v>
      </c>
      <c r="AE36" s="114">
        <f t="shared" si="3"/>
        <v>0</v>
      </c>
      <c r="AF36" s="114">
        <f t="shared" si="4"/>
        <v>0</v>
      </c>
      <c r="AG36" s="115">
        <f t="shared" si="5"/>
        <v>0</v>
      </c>
      <c r="AH36" s="154"/>
      <c r="AI36" s="152"/>
      <c r="AJ36" s="152"/>
      <c r="AK36" s="155"/>
      <c r="AL36" s="156"/>
      <c r="AM36" s="157"/>
      <c r="AN36" s="157"/>
      <c r="AO36" s="158"/>
    </row>
    <row r="37" spans="1:41" ht="15.75" thickBot="1" x14ac:dyDescent="0.3">
      <c r="A37" s="69">
        <v>44621</v>
      </c>
      <c r="B37" s="178"/>
      <c r="C37" s="179"/>
      <c r="D37" s="179"/>
      <c r="E37" s="180"/>
      <c r="F37" s="187"/>
      <c r="G37" s="189"/>
      <c r="H37" s="189"/>
      <c r="I37" s="188"/>
      <c r="J37" s="190"/>
      <c r="K37" s="191"/>
      <c r="L37" s="191"/>
      <c r="M37" s="192"/>
      <c r="N37" s="181"/>
      <c r="O37" s="173"/>
      <c r="P37" s="173"/>
      <c r="Q37" s="174"/>
      <c r="R37" s="193"/>
      <c r="S37" s="194"/>
      <c r="T37" s="194"/>
      <c r="U37" s="195"/>
      <c r="V37" s="196"/>
      <c r="W37" s="197"/>
      <c r="X37" s="197"/>
      <c r="Y37" s="198"/>
      <c r="Z37" s="199"/>
      <c r="AA37" s="200"/>
      <c r="AB37" s="200"/>
      <c r="AC37" s="201"/>
      <c r="AD37" s="116">
        <f t="shared" si="2"/>
        <v>0</v>
      </c>
      <c r="AE37" s="117">
        <f t="shared" si="3"/>
        <v>0</v>
      </c>
      <c r="AF37" s="117">
        <f t="shared" si="4"/>
        <v>0</v>
      </c>
      <c r="AG37" s="118">
        <f t="shared" si="5"/>
        <v>0</v>
      </c>
      <c r="AH37" s="202"/>
      <c r="AI37" s="200"/>
      <c r="AJ37" s="200"/>
      <c r="AK37" s="203"/>
      <c r="AL37" s="204"/>
      <c r="AM37" s="205"/>
      <c r="AN37" s="205"/>
      <c r="AO37" s="206"/>
    </row>
    <row r="38" spans="1:41" ht="15.75" thickBot="1" x14ac:dyDescent="0.3">
      <c r="A38" s="70" t="s">
        <v>26</v>
      </c>
      <c r="B38" s="4">
        <f t="shared" ref="B38:AO38" si="6">SUM(B26:B37)</f>
        <v>0</v>
      </c>
      <c r="C38" s="4">
        <f t="shared" si="6"/>
        <v>0</v>
      </c>
      <c r="D38" s="4">
        <f t="shared" si="6"/>
        <v>0</v>
      </c>
      <c r="E38" s="4">
        <f t="shared" si="6"/>
        <v>0</v>
      </c>
      <c r="F38" s="4">
        <f t="shared" si="6"/>
        <v>0</v>
      </c>
      <c r="G38" s="4">
        <f t="shared" si="6"/>
        <v>0</v>
      </c>
      <c r="H38" s="4">
        <f t="shared" si="6"/>
        <v>0</v>
      </c>
      <c r="I38" s="4">
        <f t="shared" si="6"/>
        <v>0</v>
      </c>
      <c r="J38" s="4">
        <f t="shared" si="6"/>
        <v>0</v>
      </c>
      <c r="K38" s="4">
        <f t="shared" si="6"/>
        <v>0</v>
      </c>
      <c r="L38" s="4">
        <f t="shared" si="6"/>
        <v>0</v>
      </c>
      <c r="M38" s="4">
        <f t="shared" si="6"/>
        <v>0</v>
      </c>
      <c r="N38" s="4">
        <f t="shared" si="6"/>
        <v>0</v>
      </c>
      <c r="O38" s="4">
        <f t="shared" si="6"/>
        <v>0</v>
      </c>
      <c r="P38" s="4">
        <f t="shared" si="6"/>
        <v>0</v>
      </c>
      <c r="Q38" s="4">
        <f t="shared" si="6"/>
        <v>0</v>
      </c>
      <c r="R38" s="4">
        <f t="shared" si="6"/>
        <v>0</v>
      </c>
      <c r="S38" s="4">
        <f t="shared" si="6"/>
        <v>0</v>
      </c>
      <c r="T38" s="4">
        <f t="shared" si="6"/>
        <v>0</v>
      </c>
      <c r="U38" s="4">
        <f t="shared" si="6"/>
        <v>0</v>
      </c>
      <c r="V38" s="4">
        <f t="shared" si="6"/>
        <v>0</v>
      </c>
      <c r="W38" s="4">
        <f t="shared" si="6"/>
        <v>0</v>
      </c>
      <c r="X38" s="4">
        <f t="shared" si="6"/>
        <v>0</v>
      </c>
      <c r="Y38" s="4">
        <f t="shared" si="6"/>
        <v>0</v>
      </c>
      <c r="Z38" s="4">
        <f t="shared" si="6"/>
        <v>0</v>
      </c>
      <c r="AA38" s="4">
        <f t="shared" si="6"/>
        <v>0</v>
      </c>
      <c r="AB38" s="4">
        <f t="shared" si="6"/>
        <v>0</v>
      </c>
      <c r="AC38" s="4">
        <f t="shared" si="6"/>
        <v>0</v>
      </c>
      <c r="AD38" s="119">
        <f t="shared" si="6"/>
        <v>0</v>
      </c>
      <c r="AE38" s="119">
        <f t="shared" si="6"/>
        <v>0</v>
      </c>
      <c r="AF38" s="119">
        <f t="shared" si="6"/>
        <v>0</v>
      </c>
      <c r="AG38" s="119">
        <f t="shared" si="6"/>
        <v>0</v>
      </c>
      <c r="AH38" s="4">
        <f t="shared" si="6"/>
        <v>0</v>
      </c>
      <c r="AI38" s="4">
        <f t="shared" si="6"/>
        <v>0</v>
      </c>
      <c r="AJ38" s="4">
        <f t="shared" si="6"/>
        <v>0</v>
      </c>
      <c r="AK38" s="4">
        <f t="shared" si="6"/>
        <v>0</v>
      </c>
      <c r="AL38" s="4">
        <f t="shared" si="6"/>
        <v>0</v>
      </c>
      <c r="AM38" s="4">
        <f t="shared" si="6"/>
        <v>0</v>
      </c>
      <c r="AN38" s="4">
        <f t="shared" si="6"/>
        <v>0</v>
      </c>
      <c r="AO38" s="4">
        <f t="shared" si="6"/>
        <v>0</v>
      </c>
    </row>
    <row r="39" spans="1:41" ht="15.75" thickTop="1" x14ac:dyDescent="0.25"/>
    <row r="40" spans="1:41" ht="15.75" customHeight="1" thickBot="1" x14ac:dyDescent="0.3">
      <c r="A40" s="493" t="s">
        <v>105</v>
      </c>
      <c r="B40" s="493"/>
      <c r="C40" s="493"/>
      <c r="D40" s="493"/>
      <c r="E40" s="493"/>
      <c r="F40" s="493"/>
      <c r="G40" s="493"/>
      <c r="H40" s="493"/>
      <c r="I40" s="493"/>
      <c r="J40" s="493"/>
      <c r="K40" s="493"/>
      <c r="L40" s="493"/>
      <c r="M40" s="493"/>
      <c r="N40" s="493"/>
      <c r="O40" s="493"/>
      <c r="P40" s="493"/>
      <c r="Q40" s="493"/>
      <c r="R40" s="493"/>
      <c r="S40" s="493"/>
      <c r="T40" s="493"/>
      <c r="U40" s="493"/>
      <c r="V40" s="493"/>
      <c r="W40" s="493"/>
      <c r="X40" s="493"/>
      <c r="Y40" s="493"/>
      <c r="Z40" s="493"/>
      <c r="AA40" s="493"/>
      <c r="AB40" s="493"/>
      <c r="AC40" s="493"/>
      <c r="AD40" s="493"/>
      <c r="AE40" s="493"/>
      <c r="AF40" s="493"/>
      <c r="AG40" s="493"/>
      <c r="AH40" s="493"/>
      <c r="AI40" s="493"/>
      <c r="AJ40" s="493"/>
      <c r="AK40" s="493"/>
      <c r="AL40" s="493"/>
      <c r="AM40" s="493"/>
      <c r="AN40" s="493"/>
      <c r="AO40" s="493"/>
    </row>
    <row r="41" spans="1:41" ht="15.75" thickBot="1" x14ac:dyDescent="0.3">
      <c r="A41" s="413" t="s">
        <v>70</v>
      </c>
      <c r="B41" s="496" t="s">
        <v>40</v>
      </c>
      <c r="C41" s="497"/>
      <c r="D41" s="497"/>
      <c r="E41" s="497"/>
      <c r="F41" s="497"/>
      <c r="G41" s="497"/>
      <c r="H41" s="497"/>
      <c r="I41" s="497"/>
      <c r="J41" s="497"/>
      <c r="K41" s="497"/>
      <c r="L41" s="497"/>
      <c r="M41" s="497"/>
      <c r="N41" s="497"/>
      <c r="O41" s="497"/>
      <c r="P41" s="497"/>
      <c r="Q41" s="497"/>
      <c r="R41" s="497"/>
      <c r="S41" s="497"/>
      <c r="T41" s="497"/>
      <c r="U41" s="498"/>
      <c r="V41" s="492" t="s">
        <v>41</v>
      </c>
      <c r="W41" s="431"/>
      <c r="X41" s="431"/>
      <c r="Y41" s="431"/>
      <c r="Z41" s="431"/>
      <c r="AA41" s="431"/>
      <c r="AB41" s="431"/>
      <c r="AC41" s="432"/>
      <c r="AD41" s="433" t="s">
        <v>53</v>
      </c>
      <c r="AE41" s="434"/>
      <c r="AF41" s="434"/>
      <c r="AG41" s="435"/>
      <c r="AH41" s="402" t="s">
        <v>54</v>
      </c>
      <c r="AI41" s="403"/>
      <c r="AJ41" s="403"/>
      <c r="AK41" s="403"/>
      <c r="AL41" s="403"/>
      <c r="AM41" s="403"/>
      <c r="AN41" s="403"/>
      <c r="AO41" s="403"/>
    </row>
    <row r="42" spans="1:41" x14ac:dyDescent="0.25">
      <c r="A42" s="414"/>
      <c r="B42" s="443" t="s">
        <v>46</v>
      </c>
      <c r="C42" s="444"/>
      <c r="D42" s="444"/>
      <c r="E42" s="445"/>
      <c r="F42" s="383" t="s">
        <v>47</v>
      </c>
      <c r="G42" s="384"/>
      <c r="H42" s="384"/>
      <c r="I42" s="385"/>
      <c r="J42" s="386" t="s">
        <v>48</v>
      </c>
      <c r="K42" s="387"/>
      <c r="L42" s="387"/>
      <c r="M42" s="388"/>
      <c r="N42" s="376" t="s">
        <v>49</v>
      </c>
      <c r="O42" s="377"/>
      <c r="P42" s="377"/>
      <c r="Q42" s="389"/>
      <c r="R42" s="390" t="s">
        <v>50</v>
      </c>
      <c r="S42" s="391"/>
      <c r="T42" s="391"/>
      <c r="U42" s="392"/>
      <c r="V42" s="440" t="s">
        <v>51</v>
      </c>
      <c r="W42" s="441"/>
      <c r="X42" s="441"/>
      <c r="Y42" s="442"/>
      <c r="Z42" s="429" t="s">
        <v>52</v>
      </c>
      <c r="AA42" s="397"/>
      <c r="AB42" s="397"/>
      <c r="AC42" s="430"/>
      <c r="AD42" s="436"/>
      <c r="AE42" s="437"/>
      <c r="AF42" s="437"/>
      <c r="AG42" s="438"/>
      <c r="AH42" s="396" t="s">
        <v>55</v>
      </c>
      <c r="AI42" s="397"/>
      <c r="AJ42" s="397"/>
      <c r="AK42" s="398"/>
      <c r="AL42" s="399" t="s">
        <v>52</v>
      </c>
      <c r="AM42" s="400"/>
      <c r="AN42" s="400"/>
      <c r="AO42" s="401"/>
    </row>
    <row r="43" spans="1:41" ht="15.75" thickBot="1" x14ac:dyDescent="0.3">
      <c r="A43" s="415"/>
      <c r="B43" s="48" t="s">
        <v>3</v>
      </c>
      <c r="C43" s="49" t="s">
        <v>4</v>
      </c>
      <c r="D43" s="49" t="s">
        <v>5</v>
      </c>
      <c r="E43" s="50" t="s">
        <v>6</v>
      </c>
      <c r="F43" s="74" t="s">
        <v>3</v>
      </c>
      <c r="G43" s="78" t="s">
        <v>4</v>
      </c>
      <c r="H43" s="78" t="s">
        <v>5</v>
      </c>
      <c r="I43" s="75" t="s">
        <v>6</v>
      </c>
      <c r="J43" s="20" t="s">
        <v>3</v>
      </c>
      <c r="K43" s="21" t="s">
        <v>4</v>
      </c>
      <c r="L43" s="21" t="s">
        <v>5</v>
      </c>
      <c r="M43" s="79" t="s">
        <v>6</v>
      </c>
      <c r="N43" s="17" t="s">
        <v>3</v>
      </c>
      <c r="O43" s="18" t="s">
        <v>4</v>
      </c>
      <c r="P43" s="18" t="s">
        <v>5</v>
      </c>
      <c r="Q43" s="19" t="s">
        <v>6</v>
      </c>
      <c r="R43" s="61" t="s">
        <v>3</v>
      </c>
      <c r="S43" s="58" t="s">
        <v>4</v>
      </c>
      <c r="T43" s="58" t="s">
        <v>5</v>
      </c>
      <c r="U43" s="62" t="s">
        <v>6</v>
      </c>
      <c r="V43" s="66" t="s">
        <v>3</v>
      </c>
      <c r="W43" s="67" t="s">
        <v>4</v>
      </c>
      <c r="X43" s="67" t="s">
        <v>5</v>
      </c>
      <c r="Y43" s="68" t="s">
        <v>6</v>
      </c>
      <c r="Z43" s="63" t="s">
        <v>3</v>
      </c>
      <c r="AA43" s="64" t="s">
        <v>4</v>
      </c>
      <c r="AB43" s="64" t="s">
        <v>5</v>
      </c>
      <c r="AC43" s="82" t="s">
        <v>6</v>
      </c>
      <c r="AD43" s="83" t="s">
        <v>3</v>
      </c>
      <c r="AE43" s="81" t="s">
        <v>4</v>
      </c>
      <c r="AF43" s="81" t="s">
        <v>5</v>
      </c>
      <c r="AG43" s="84" t="s">
        <v>6</v>
      </c>
      <c r="AH43" s="85" t="s">
        <v>3</v>
      </c>
      <c r="AI43" s="64" t="s">
        <v>4</v>
      </c>
      <c r="AJ43" s="64" t="s">
        <v>5</v>
      </c>
      <c r="AK43" s="65" t="s">
        <v>6</v>
      </c>
      <c r="AL43" s="51" t="s">
        <v>3</v>
      </c>
      <c r="AM43" s="9" t="s">
        <v>4</v>
      </c>
      <c r="AN43" s="9" t="s">
        <v>5</v>
      </c>
      <c r="AO43" s="10" t="s">
        <v>6</v>
      </c>
    </row>
    <row r="44" spans="1:41" x14ac:dyDescent="0.25">
      <c r="A44" s="69">
        <v>44287</v>
      </c>
      <c r="B44" s="297">
        <f>B8-B26</f>
        <v>0</v>
      </c>
      <c r="C44" s="133">
        <f t="shared" ref="C44:AO44" si="7">C8-C26</f>
        <v>0</v>
      </c>
      <c r="D44" s="133">
        <f t="shared" si="7"/>
        <v>0</v>
      </c>
      <c r="E44" s="134">
        <f t="shared" si="7"/>
        <v>0</v>
      </c>
      <c r="F44" s="141">
        <f t="shared" si="7"/>
        <v>0</v>
      </c>
      <c r="G44" s="143">
        <f t="shared" si="7"/>
        <v>0</v>
      </c>
      <c r="H44" s="143">
        <f t="shared" si="7"/>
        <v>0</v>
      </c>
      <c r="I44" s="142">
        <f t="shared" si="7"/>
        <v>0</v>
      </c>
      <c r="J44" s="120">
        <f t="shared" si="7"/>
        <v>0</v>
      </c>
      <c r="K44" s="121">
        <f t="shared" si="7"/>
        <v>0</v>
      </c>
      <c r="L44" s="121">
        <f t="shared" si="7"/>
        <v>0</v>
      </c>
      <c r="M44" s="144">
        <f t="shared" si="7"/>
        <v>0</v>
      </c>
      <c r="N44" s="135">
        <f t="shared" si="7"/>
        <v>0</v>
      </c>
      <c r="O44" s="127">
        <f t="shared" si="7"/>
        <v>0</v>
      </c>
      <c r="P44" s="127">
        <f t="shared" si="7"/>
        <v>0</v>
      </c>
      <c r="Q44" s="128">
        <f t="shared" si="7"/>
        <v>0</v>
      </c>
      <c r="R44" s="145">
        <f t="shared" si="7"/>
        <v>0</v>
      </c>
      <c r="S44" s="146">
        <f t="shared" si="7"/>
        <v>0</v>
      </c>
      <c r="T44" s="146">
        <f t="shared" si="7"/>
        <v>0</v>
      </c>
      <c r="U44" s="147">
        <f t="shared" si="7"/>
        <v>0</v>
      </c>
      <c r="V44" s="148">
        <f t="shared" si="7"/>
        <v>0</v>
      </c>
      <c r="W44" s="149">
        <f t="shared" si="7"/>
        <v>0</v>
      </c>
      <c r="X44" s="149">
        <f t="shared" si="7"/>
        <v>0</v>
      </c>
      <c r="Y44" s="150">
        <f t="shared" si="7"/>
        <v>0</v>
      </c>
      <c r="Z44" s="151">
        <f t="shared" si="7"/>
        <v>0</v>
      </c>
      <c r="AA44" s="152">
        <f t="shared" si="7"/>
        <v>0</v>
      </c>
      <c r="AB44" s="152">
        <f t="shared" si="7"/>
        <v>0</v>
      </c>
      <c r="AC44" s="153">
        <f t="shared" si="7"/>
        <v>0</v>
      </c>
      <c r="AD44" s="113">
        <f t="shared" si="7"/>
        <v>0</v>
      </c>
      <c r="AE44" s="114">
        <f t="shared" si="7"/>
        <v>0</v>
      </c>
      <c r="AF44" s="114">
        <f t="shared" si="7"/>
        <v>0</v>
      </c>
      <c r="AG44" s="115">
        <f t="shared" si="7"/>
        <v>0</v>
      </c>
      <c r="AH44" s="154">
        <f t="shared" si="7"/>
        <v>0</v>
      </c>
      <c r="AI44" s="152">
        <f t="shared" si="7"/>
        <v>0</v>
      </c>
      <c r="AJ44" s="152">
        <f t="shared" si="7"/>
        <v>0</v>
      </c>
      <c r="AK44" s="155">
        <f t="shared" si="7"/>
        <v>0</v>
      </c>
      <c r="AL44" s="156">
        <f t="shared" si="7"/>
        <v>0</v>
      </c>
      <c r="AM44" s="157">
        <f t="shared" si="7"/>
        <v>0</v>
      </c>
      <c r="AN44" s="157">
        <f t="shared" si="7"/>
        <v>0</v>
      </c>
      <c r="AO44" s="158">
        <f t="shared" si="7"/>
        <v>0</v>
      </c>
    </row>
    <row r="45" spans="1:41" x14ac:dyDescent="0.25">
      <c r="A45" s="69">
        <v>44317</v>
      </c>
      <c r="B45" s="297">
        <f t="shared" ref="B45:AO45" si="8">B9-B27</f>
        <v>0</v>
      </c>
      <c r="C45" s="133">
        <f t="shared" si="8"/>
        <v>0</v>
      </c>
      <c r="D45" s="133">
        <f t="shared" si="8"/>
        <v>0</v>
      </c>
      <c r="E45" s="134">
        <f t="shared" si="8"/>
        <v>0</v>
      </c>
      <c r="F45" s="141">
        <f t="shared" si="8"/>
        <v>0</v>
      </c>
      <c r="G45" s="143">
        <f t="shared" si="8"/>
        <v>0</v>
      </c>
      <c r="H45" s="143">
        <f t="shared" si="8"/>
        <v>0</v>
      </c>
      <c r="I45" s="142">
        <f t="shared" si="8"/>
        <v>0</v>
      </c>
      <c r="J45" s="120">
        <f t="shared" si="8"/>
        <v>0</v>
      </c>
      <c r="K45" s="121">
        <f t="shared" si="8"/>
        <v>0</v>
      </c>
      <c r="L45" s="121">
        <f t="shared" si="8"/>
        <v>0</v>
      </c>
      <c r="M45" s="144">
        <f t="shared" si="8"/>
        <v>0</v>
      </c>
      <c r="N45" s="135">
        <f t="shared" si="8"/>
        <v>0</v>
      </c>
      <c r="O45" s="127">
        <f t="shared" si="8"/>
        <v>0</v>
      </c>
      <c r="P45" s="127">
        <f t="shared" si="8"/>
        <v>0</v>
      </c>
      <c r="Q45" s="128">
        <f t="shared" si="8"/>
        <v>0</v>
      </c>
      <c r="R45" s="145">
        <f t="shared" si="8"/>
        <v>0</v>
      </c>
      <c r="S45" s="146">
        <f t="shared" si="8"/>
        <v>0</v>
      </c>
      <c r="T45" s="146">
        <f t="shared" si="8"/>
        <v>0</v>
      </c>
      <c r="U45" s="147">
        <f t="shared" si="8"/>
        <v>0</v>
      </c>
      <c r="V45" s="148">
        <f t="shared" si="8"/>
        <v>0</v>
      </c>
      <c r="W45" s="149">
        <f t="shared" si="8"/>
        <v>0</v>
      </c>
      <c r="X45" s="149">
        <f t="shared" si="8"/>
        <v>0</v>
      </c>
      <c r="Y45" s="150">
        <f t="shared" si="8"/>
        <v>0</v>
      </c>
      <c r="Z45" s="151">
        <f t="shared" si="8"/>
        <v>0</v>
      </c>
      <c r="AA45" s="152">
        <f t="shared" si="8"/>
        <v>0</v>
      </c>
      <c r="AB45" s="152">
        <f t="shared" si="8"/>
        <v>0</v>
      </c>
      <c r="AC45" s="153">
        <f t="shared" si="8"/>
        <v>0</v>
      </c>
      <c r="AD45" s="113">
        <f t="shared" si="8"/>
        <v>0</v>
      </c>
      <c r="AE45" s="114">
        <f t="shared" si="8"/>
        <v>0</v>
      </c>
      <c r="AF45" s="114">
        <f t="shared" si="8"/>
        <v>0</v>
      </c>
      <c r="AG45" s="115">
        <f t="shared" si="8"/>
        <v>0</v>
      </c>
      <c r="AH45" s="154">
        <f t="shared" si="8"/>
        <v>0</v>
      </c>
      <c r="AI45" s="152">
        <f t="shared" si="8"/>
        <v>0</v>
      </c>
      <c r="AJ45" s="152">
        <f t="shared" si="8"/>
        <v>0</v>
      </c>
      <c r="AK45" s="155">
        <f t="shared" si="8"/>
        <v>0</v>
      </c>
      <c r="AL45" s="156">
        <f t="shared" si="8"/>
        <v>0</v>
      </c>
      <c r="AM45" s="157">
        <f t="shared" si="8"/>
        <v>0</v>
      </c>
      <c r="AN45" s="157">
        <f t="shared" si="8"/>
        <v>0</v>
      </c>
      <c r="AO45" s="158">
        <f t="shared" si="8"/>
        <v>0</v>
      </c>
    </row>
    <row r="46" spans="1:41" x14ac:dyDescent="0.25">
      <c r="A46" s="69">
        <v>44348</v>
      </c>
      <c r="B46" s="297">
        <f t="shared" ref="B46:AO46" si="9">B10-B28</f>
        <v>0</v>
      </c>
      <c r="C46" s="133">
        <f t="shared" si="9"/>
        <v>0</v>
      </c>
      <c r="D46" s="133">
        <f t="shared" si="9"/>
        <v>0</v>
      </c>
      <c r="E46" s="134">
        <f t="shared" si="9"/>
        <v>0</v>
      </c>
      <c r="F46" s="141">
        <f t="shared" si="9"/>
        <v>0</v>
      </c>
      <c r="G46" s="143">
        <f t="shared" si="9"/>
        <v>0</v>
      </c>
      <c r="H46" s="143">
        <f t="shared" si="9"/>
        <v>0</v>
      </c>
      <c r="I46" s="142">
        <f t="shared" si="9"/>
        <v>0</v>
      </c>
      <c r="J46" s="120">
        <f t="shared" si="9"/>
        <v>0</v>
      </c>
      <c r="K46" s="121">
        <f t="shared" si="9"/>
        <v>0</v>
      </c>
      <c r="L46" s="121">
        <f t="shared" si="9"/>
        <v>0</v>
      </c>
      <c r="M46" s="144">
        <f t="shared" si="9"/>
        <v>0</v>
      </c>
      <c r="N46" s="135">
        <f t="shared" si="9"/>
        <v>0</v>
      </c>
      <c r="O46" s="127">
        <f t="shared" si="9"/>
        <v>0</v>
      </c>
      <c r="P46" s="127">
        <f t="shared" si="9"/>
        <v>0</v>
      </c>
      <c r="Q46" s="128">
        <f t="shared" si="9"/>
        <v>0</v>
      </c>
      <c r="R46" s="145">
        <f t="shared" si="9"/>
        <v>0</v>
      </c>
      <c r="S46" s="146">
        <f t="shared" si="9"/>
        <v>0</v>
      </c>
      <c r="T46" s="146">
        <f t="shared" si="9"/>
        <v>0</v>
      </c>
      <c r="U46" s="147">
        <f t="shared" si="9"/>
        <v>0</v>
      </c>
      <c r="V46" s="148">
        <f t="shared" si="9"/>
        <v>0</v>
      </c>
      <c r="W46" s="149">
        <f t="shared" si="9"/>
        <v>0</v>
      </c>
      <c r="X46" s="149">
        <f t="shared" si="9"/>
        <v>0</v>
      </c>
      <c r="Y46" s="150">
        <f t="shared" si="9"/>
        <v>0</v>
      </c>
      <c r="Z46" s="151">
        <f t="shared" si="9"/>
        <v>0</v>
      </c>
      <c r="AA46" s="152">
        <f t="shared" si="9"/>
        <v>0</v>
      </c>
      <c r="AB46" s="152">
        <f t="shared" si="9"/>
        <v>0</v>
      </c>
      <c r="AC46" s="153">
        <f t="shared" si="9"/>
        <v>0</v>
      </c>
      <c r="AD46" s="113">
        <f t="shared" si="9"/>
        <v>0</v>
      </c>
      <c r="AE46" s="114">
        <f t="shared" si="9"/>
        <v>0</v>
      </c>
      <c r="AF46" s="114">
        <f t="shared" si="9"/>
        <v>0</v>
      </c>
      <c r="AG46" s="115">
        <f t="shared" si="9"/>
        <v>0</v>
      </c>
      <c r="AH46" s="154">
        <f t="shared" si="9"/>
        <v>0</v>
      </c>
      <c r="AI46" s="152">
        <f t="shared" si="9"/>
        <v>0</v>
      </c>
      <c r="AJ46" s="152">
        <f t="shared" si="9"/>
        <v>0</v>
      </c>
      <c r="AK46" s="155">
        <f t="shared" si="9"/>
        <v>0</v>
      </c>
      <c r="AL46" s="156">
        <f t="shared" si="9"/>
        <v>0</v>
      </c>
      <c r="AM46" s="157">
        <f t="shared" si="9"/>
        <v>0</v>
      </c>
      <c r="AN46" s="157">
        <f t="shared" si="9"/>
        <v>0</v>
      </c>
      <c r="AO46" s="158">
        <f t="shared" si="9"/>
        <v>0</v>
      </c>
    </row>
    <row r="47" spans="1:41" x14ac:dyDescent="0.25">
      <c r="A47" s="69">
        <v>44378</v>
      </c>
      <c r="B47" s="297">
        <f t="shared" ref="B47:AO47" si="10">B11-B29</f>
        <v>0</v>
      </c>
      <c r="C47" s="133">
        <f t="shared" si="10"/>
        <v>0</v>
      </c>
      <c r="D47" s="133">
        <f t="shared" si="10"/>
        <v>0</v>
      </c>
      <c r="E47" s="134">
        <f t="shared" si="10"/>
        <v>0</v>
      </c>
      <c r="F47" s="141">
        <f t="shared" si="10"/>
        <v>0</v>
      </c>
      <c r="G47" s="143">
        <f t="shared" si="10"/>
        <v>0</v>
      </c>
      <c r="H47" s="143">
        <f t="shared" si="10"/>
        <v>0</v>
      </c>
      <c r="I47" s="142">
        <f t="shared" si="10"/>
        <v>0</v>
      </c>
      <c r="J47" s="120">
        <f t="shared" si="10"/>
        <v>0</v>
      </c>
      <c r="K47" s="121">
        <f t="shared" si="10"/>
        <v>0</v>
      </c>
      <c r="L47" s="121">
        <f t="shared" si="10"/>
        <v>0</v>
      </c>
      <c r="M47" s="144">
        <f t="shared" si="10"/>
        <v>0</v>
      </c>
      <c r="N47" s="135">
        <f t="shared" si="10"/>
        <v>0</v>
      </c>
      <c r="O47" s="127">
        <f t="shared" si="10"/>
        <v>0</v>
      </c>
      <c r="P47" s="127">
        <f t="shared" si="10"/>
        <v>0</v>
      </c>
      <c r="Q47" s="128">
        <f t="shared" si="10"/>
        <v>0</v>
      </c>
      <c r="R47" s="145">
        <f t="shared" si="10"/>
        <v>0</v>
      </c>
      <c r="S47" s="146">
        <f t="shared" si="10"/>
        <v>0</v>
      </c>
      <c r="T47" s="146">
        <f t="shared" si="10"/>
        <v>0</v>
      </c>
      <c r="U47" s="147">
        <f t="shared" si="10"/>
        <v>0</v>
      </c>
      <c r="V47" s="148">
        <f t="shared" si="10"/>
        <v>0</v>
      </c>
      <c r="W47" s="149">
        <f t="shared" si="10"/>
        <v>0</v>
      </c>
      <c r="X47" s="149">
        <f t="shared" si="10"/>
        <v>0</v>
      </c>
      <c r="Y47" s="150">
        <f t="shared" si="10"/>
        <v>0</v>
      </c>
      <c r="Z47" s="151">
        <f t="shared" si="10"/>
        <v>0</v>
      </c>
      <c r="AA47" s="152">
        <f t="shared" si="10"/>
        <v>0</v>
      </c>
      <c r="AB47" s="152">
        <f t="shared" si="10"/>
        <v>0</v>
      </c>
      <c r="AC47" s="153">
        <f t="shared" si="10"/>
        <v>0</v>
      </c>
      <c r="AD47" s="113">
        <f t="shared" si="10"/>
        <v>0</v>
      </c>
      <c r="AE47" s="114">
        <f t="shared" si="10"/>
        <v>0</v>
      </c>
      <c r="AF47" s="114">
        <f t="shared" si="10"/>
        <v>0</v>
      </c>
      <c r="AG47" s="115">
        <f t="shared" si="10"/>
        <v>0</v>
      </c>
      <c r="AH47" s="154">
        <f t="shared" si="10"/>
        <v>0</v>
      </c>
      <c r="AI47" s="152">
        <f t="shared" si="10"/>
        <v>0</v>
      </c>
      <c r="AJ47" s="152">
        <f t="shared" si="10"/>
        <v>0</v>
      </c>
      <c r="AK47" s="155">
        <f t="shared" si="10"/>
        <v>0</v>
      </c>
      <c r="AL47" s="156">
        <f t="shared" si="10"/>
        <v>0</v>
      </c>
      <c r="AM47" s="157">
        <f t="shared" si="10"/>
        <v>0</v>
      </c>
      <c r="AN47" s="157">
        <f t="shared" si="10"/>
        <v>0</v>
      </c>
      <c r="AO47" s="158">
        <f t="shared" si="10"/>
        <v>0</v>
      </c>
    </row>
    <row r="48" spans="1:41" x14ac:dyDescent="0.25">
      <c r="A48" s="69">
        <v>44409</v>
      </c>
      <c r="B48" s="297">
        <f t="shared" ref="B48:AO48" si="11">B12-B30</f>
        <v>0</v>
      </c>
      <c r="C48" s="133">
        <f t="shared" si="11"/>
        <v>0</v>
      </c>
      <c r="D48" s="133">
        <f t="shared" si="11"/>
        <v>0</v>
      </c>
      <c r="E48" s="134">
        <f t="shared" si="11"/>
        <v>0</v>
      </c>
      <c r="F48" s="141">
        <f t="shared" si="11"/>
        <v>0</v>
      </c>
      <c r="G48" s="143">
        <f t="shared" si="11"/>
        <v>0</v>
      </c>
      <c r="H48" s="143">
        <f t="shared" si="11"/>
        <v>0</v>
      </c>
      <c r="I48" s="142">
        <f t="shared" si="11"/>
        <v>0</v>
      </c>
      <c r="J48" s="120">
        <f t="shared" si="11"/>
        <v>0</v>
      </c>
      <c r="K48" s="121">
        <f t="shared" si="11"/>
        <v>0</v>
      </c>
      <c r="L48" s="121">
        <f t="shared" si="11"/>
        <v>0</v>
      </c>
      <c r="M48" s="144">
        <f t="shared" si="11"/>
        <v>0</v>
      </c>
      <c r="N48" s="135">
        <f t="shared" si="11"/>
        <v>0</v>
      </c>
      <c r="O48" s="127">
        <f t="shared" si="11"/>
        <v>0</v>
      </c>
      <c r="P48" s="127">
        <f t="shared" si="11"/>
        <v>0</v>
      </c>
      <c r="Q48" s="128">
        <f t="shared" si="11"/>
        <v>0</v>
      </c>
      <c r="R48" s="145">
        <f t="shared" si="11"/>
        <v>0</v>
      </c>
      <c r="S48" s="146">
        <f t="shared" si="11"/>
        <v>0</v>
      </c>
      <c r="T48" s="146">
        <f t="shared" si="11"/>
        <v>0</v>
      </c>
      <c r="U48" s="147">
        <f t="shared" si="11"/>
        <v>0</v>
      </c>
      <c r="V48" s="148">
        <f t="shared" si="11"/>
        <v>0</v>
      </c>
      <c r="W48" s="149">
        <f t="shared" si="11"/>
        <v>0</v>
      </c>
      <c r="X48" s="149">
        <f t="shared" si="11"/>
        <v>0</v>
      </c>
      <c r="Y48" s="150">
        <f t="shared" si="11"/>
        <v>0</v>
      </c>
      <c r="Z48" s="151">
        <f t="shared" si="11"/>
        <v>0</v>
      </c>
      <c r="AA48" s="152">
        <f t="shared" si="11"/>
        <v>0</v>
      </c>
      <c r="AB48" s="152">
        <f t="shared" si="11"/>
        <v>0</v>
      </c>
      <c r="AC48" s="153">
        <f t="shared" si="11"/>
        <v>0</v>
      </c>
      <c r="AD48" s="113">
        <f t="shared" si="11"/>
        <v>0</v>
      </c>
      <c r="AE48" s="114">
        <f t="shared" si="11"/>
        <v>0</v>
      </c>
      <c r="AF48" s="114">
        <f t="shared" si="11"/>
        <v>0</v>
      </c>
      <c r="AG48" s="115">
        <f t="shared" si="11"/>
        <v>0</v>
      </c>
      <c r="AH48" s="154">
        <f t="shared" si="11"/>
        <v>0</v>
      </c>
      <c r="AI48" s="152">
        <f t="shared" si="11"/>
        <v>0</v>
      </c>
      <c r="AJ48" s="152">
        <f t="shared" si="11"/>
        <v>0</v>
      </c>
      <c r="AK48" s="155">
        <f t="shared" si="11"/>
        <v>0</v>
      </c>
      <c r="AL48" s="156">
        <f t="shared" si="11"/>
        <v>0</v>
      </c>
      <c r="AM48" s="157">
        <f t="shared" si="11"/>
        <v>0</v>
      </c>
      <c r="AN48" s="157">
        <f t="shared" si="11"/>
        <v>0</v>
      </c>
      <c r="AO48" s="158">
        <f t="shared" si="11"/>
        <v>0</v>
      </c>
    </row>
    <row r="49" spans="1:41" x14ac:dyDescent="0.25">
      <c r="A49" s="69">
        <v>44440</v>
      </c>
      <c r="B49" s="297">
        <f t="shared" ref="B49:AO49" si="12">B13-B31</f>
        <v>0</v>
      </c>
      <c r="C49" s="133">
        <f t="shared" si="12"/>
        <v>0</v>
      </c>
      <c r="D49" s="133">
        <f t="shared" si="12"/>
        <v>0</v>
      </c>
      <c r="E49" s="134">
        <f t="shared" si="12"/>
        <v>0</v>
      </c>
      <c r="F49" s="141">
        <f t="shared" si="12"/>
        <v>0</v>
      </c>
      <c r="G49" s="143">
        <f t="shared" si="12"/>
        <v>0</v>
      </c>
      <c r="H49" s="143">
        <f t="shared" si="12"/>
        <v>0</v>
      </c>
      <c r="I49" s="142">
        <f t="shared" si="12"/>
        <v>0</v>
      </c>
      <c r="J49" s="120">
        <f t="shared" si="12"/>
        <v>0</v>
      </c>
      <c r="K49" s="121">
        <f t="shared" si="12"/>
        <v>0</v>
      </c>
      <c r="L49" s="121">
        <f t="shared" si="12"/>
        <v>0</v>
      </c>
      <c r="M49" s="144">
        <f t="shared" si="12"/>
        <v>0</v>
      </c>
      <c r="N49" s="135">
        <f t="shared" si="12"/>
        <v>0</v>
      </c>
      <c r="O49" s="127">
        <f t="shared" si="12"/>
        <v>0</v>
      </c>
      <c r="P49" s="127">
        <f t="shared" si="12"/>
        <v>0</v>
      </c>
      <c r="Q49" s="128">
        <f t="shared" si="12"/>
        <v>0</v>
      </c>
      <c r="R49" s="145">
        <f t="shared" si="12"/>
        <v>0</v>
      </c>
      <c r="S49" s="146">
        <f t="shared" si="12"/>
        <v>0</v>
      </c>
      <c r="T49" s="146">
        <f t="shared" si="12"/>
        <v>0</v>
      </c>
      <c r="U49" s="147">
        <f t="shared" si="12"/>
        <v>0</v>
      </c>
      <c r="V49" s="148">
        <f t="shared" si="12"/>
        <v>0</v>
      </c>
      <c r="W49" s="149">
        <f t="shared" si="12"/>
        <v>0</v>
      </c>
      <c r="X49" s="149">
        <f t="shared" si="12"/>
        <v>0</v>
      </c>
      <c r="Y49" s="150">
        <f t="shared" si="12"/>
        <v>0</v>
      </c>
      <c r="Z49" s="151">
        <f t="shared" si="12"/>
        <v>0</v>
      </c>
      <c r="AA49" s="152">
        <f t="shared" si="12"/>
        <v>0</v>
      </c>
      <c r="AB49" s="152">
        <f t="shared" si="12"/>
        <v>0</v>
      </c>
      <c r="AC49" s="153">
        <f t="shared" si="12"/>
        <v>0</v>
      </c>
      <c r="AD49" s="113">
        <f t="shared" si="12"/>
        <v>0</v>
      </c>
      <c r="AE49" s="114">
        <f t="shared" si="12"/>
        <v>0</v>
      </c>
      <c r="AF49" s="114">
        <f t="shared" si="12"/>
        <v>0</v>
      </c>
      <c r="AG49" s="115">
        <f t="shared" si="12"/>
        <v>0</v>
      </c>
      <c r="AH49" s="154">
        <f t="shared" si="12"/>
        <v>0</v>
      </c>
      <c r="AI49" s="152">
        <f t="shared" si="12"/>
        <v>0</v>
      </c>
      <c r="AJ49" s="152">
        <f t="shared" si="12"/>
        <v>0</v>
      </c>
      <c r="AK49" s="155">
        <f t="shared" si="12"/>
        <v>0</v>
      </c>
      <c r="AL49" s="156">
        <f t="shared" si="12"/>
        <v>0</v>
      </c>
      <c r="AM49" s="157">
        <f t="shared" si="12"/>
        <v>0</v>
      </c>
      <c r="AN49" s="157">
        <f t="shared" si="12"/>
        <v>0</v>
      </c>
      <c r="AO49" s="158">
        <f t="shared" si="12"/>
        <v>0</v>
      </c>
    </row>
    <row r="50" spans="1:41" x14ac:dyDescent="0.25">
      <c r="A50" s="69">
        <v>44470</v>
      </c>
      <c r="B50" s="297">
        <f t="shared" ref="B50:AO50" si="13">B14-B32</f>
        <v>0</v>
      </c>
      <c r="C50" s="133">
        <f t="shared" si="13"/>
        <v>0</v>
      </c>
      <c r="D50" s="133">
        <f t="shared" si="13"/>
        <v>0</v>
      </c>
      <c r="E50" s="134">
        <f t="shared" si="13"/>
        <v>0</v>
      </c>
      <c r="F50" s="141">
        <f t="shared" si="13"/>
        <v>0</v>
      </c>
      <c r="G50" s="143">
        <f t="shared" si="13"/>
        <v>0</v>
      </c>
      <c r="H50" s="143">
        <f t="shared" si="13"/>
        <v>0</v>
      </c>
      <c r="I50" s="142">
        <f t="shared" si="13"/>
        <v>0</v>
      </c>
      <c r="J50" s="120">
        <f t="shared" si="13"/>
        <v>0</v>
      </c>
      <c r="K50" s="121">
        <f t="shared" si="13"/>
        <v>0</v>
      </c>
      <c r="L50" s="121">
        <f t="shared" si="13"/>
        <v>0</v>
      </c>
      <c r="M50" s="144">
        <f t="shared" si="13"/>
        <v>0</v>
      </c>
      <c r="N50" s="135">
        <f t="shared" si="13"/>
        <v>0</v>
      </c>
      <c r="O50" s="127">
        <f t="shared" si="13"/>
        <v>0</v>
      </c>
      <c r="P50" s="127">
        <f t="shared" si="13"/>
        <v>0</v>
      </c>
      <c r="Q50" s="128">
        <f t="shared" si="13"/>
        <v>0</v>
      </c>
      <c r="R50" s="145">
        <f t="shared" si="13"/>
        <v>0</v>
      </c>
      <c r="S50" s="146">
        <f t="shared" si="13"/>
        <v>0</v>
      </c>
      <c r="T50" s="146">
        <f t="shared" si="13"/>
        <v>0</v>
      </c>
      <c r="U50" s="147">
        <f t="shared" si="13"/>
        <v>0</v>
      </c>
      <c r="V50" s="148">
        <f t="shared" si="13"/>
        <v>0</v>
      </c>
      <c r="W50" s="149">
        <f t="shared" si="13"/>
        <v>0</v>
      </c>
      <c r="X50" s="149">
        <f t="shared" si="13"/>
        <v>0</v>
      </c>
      <c r="Y50" s="150">
        <f t="shared" si="13"/>
        <v>0</v>
      </c>
      <c r="Z50" s="151">
        <f t="shared" si="13"/>
        <v>0</v>
      </c>
      <c r="AA50" s="152">
        <f t="shared" si="13"/>
        <v>0</v>
      </c>
      <c r="AB50" s="152">
        <f t="shared" si="13"/>
        <v>0</v>
      </c>
      <c r="AC50" s="153">
        <f t="shared" si="13"/>
        <v>0</v>
      </c>
      <c r="AD50" s="113">
        <f t="shared" si="13"/>
        <v>0</v>
      </c>
      <c r="AE50" s="114">
        <f t="shared" si="13"/>
        <v>0</v>
      </c>
      <c r="AF50" s="114">
        <f t="shared" si="13"/>
        <v>0</v>
      </c>
      <c r="AG50" s="115">
        <f t="shared" si="13"/>
        <v>0</v>
      </c>
      <c r="AH50" s="154">
        <f t="shared" si="13"/>
        <v>0</v>
      </c>
      <c r="AI50" s="152">
        <f t="shared" si="13"/>
        <v>0</v>
      </c>
      <c r="AJ50" s="152">
        <f t="shared" si="13"/>
        <v>0</v>
      </c>
      <c r="AK50" s="155">
        <f t="shared" si="13"/>
        <v>0</v>
      </c>
      <c r="AL50" s="156">
        <f t="shared" si="13"/>
        <v>0</v>
      </c>
      <c r="AM50" s="157">
        <f t="shared" si="13"/>
        <v>0</v>
      </c>
      <c r="AN50" s="157">
        <f t="shared" si="13"/>
        <v>0</v>
      </c>
      <c r="AO50" s="158">
        <f t="shared" si="13"/>
        <v>0</v>
      </c>
    </row>
    <row r="51" spans="1:41" x14ac:dyDescent="0.25">
      <c r="A51" s="69">
        <v>44501</v>
      </c>
      <c r="B51" s="297">
        <f t="shared" ref="B51:AO51" si="14">B15-B33</f>
        <v>0</v>
      </c>
      <c r="C51" s="133">
        <f t="shared" si="14"/>
        <v>0</v>
      </c>
      <c r="D51" s="133">
        <f t="shared" si="14"/>
        <v>0</v>
      </c>
      <c r="E51" s="134">
        <f t="shared" si="14"/>
        <v>0</v>
      </c>
      <c r="F51" s="141">
        <f t="shared" si="14"/>
        <v>0</v>
      </c>
      <c r="G51" s="143">
        <f t="shared" si="14"/>
        <v>0</v>
      </c>
      <c r="H51" s="143">
        <f t="shared" si="14"/>
        <v>0</v>
      </c>
      <c r="I51" s="142">
        <f t="shared" si="14"/>
        <v>0</v>
      </c>
      <c r="J51" s="120">
        <f t="shared" si="14"/>
        <v>0</v>
      </c>
      <c r="K51" s="121">
        <f t="shared" si="14"/>
        <v>0</v>
      </c>
      <c r="L51" s="121">
        <f t="shared" si="14"/>
        <v>0</v>
      </c>
      <c r="M51" s="144">
        <f t="shared" si="14"/>
        <v>0</v>
      </c>
      <c r="N51" s="135">
        <f t="shared" si="14"/>
        <v>0</v>
      </c>
      <c r="O51" s="127">
        <f t="shared" si="14"/>
        <v>0</v>
      </c>
      <c r="P51" s="127">
        <f t="shared" si="14"/>
        <v>0</v>
      </c>
      <c r="Q51" s="128">
        <f t="shared" si="14"/>
        <v>0</v>
      </c>
      <c r="R51" s="145">
        <f t="shared" si="14"/>
        <v>0</v>
      </c>
      <c r="S51" s="146">
        <f t="shared" si="14"/>
        <v>0</v>
      </c>
      <c r="T51" s="146">
        <f t="shared" si="14"/>
        <v>0</v>
      </c>
      <c r="U51" s="147">
        <f t="shared" si="14"/>
        <v>0</v>
      </c>
      <c r="V51" s="148">
        <f t="shared" si="14"/>
        <v>0</v>
      </c>
      <c r="W51" s="149">
        <f t="shared" si="14"/>
        <v>0</v>
      </c>
      <c r="X51" s="149">
        <f t="shared" si="14"/>
        <v>0</v>
      </c>
      <c r="Y51" s="150">
        <f t="shared" si="14"/>
        <v>0</v>
      </c>
      <c r="Z51" s="151">
        <f t="shared" si="14"/>
        <v>0</v>
      </c>
      <c r="AA51" s="152">
        <f t="shared" si="14"/>
        <v>0</v>
      </c>
      <c r="AB51" s="152">
        <f t="shared" si="14"/>
        <v>0</v>
      </c>
      <c r="AC51" s="153">
        <f t="shared" si="14"/>
        <v>0</v>
      </c>
      <c r="AD51" s="113">
        <f t="shared" si="14"/>
        <v>0</v>
      </c>
      <c r="AE51" s="114">
        <f t="shared" si="14"/>
        <v>0</v>
      </c>
      <c r="AF51" s="114">
        <f t="shared" si="14"/>
        <v>0</v>
      </c>
      <c r="AG51" s="115">
        <f t="shared" si="14"/>
        <v>0</v>
      </c>
      <c r="AH51" s="154">
        <f t="shared" si="14"/>
        <v>0</v>
      </c>
      <c r="AI51" s="152">
        <f t="shared" si="14"/>
        <v>0</v>
      </c>
      <c r="AJ51" s="152">
        <f t="shared" si="14"/>
        <v>0</v>
      </c>
      <c r="AK51" s="155">
        <f t="shared" si="14"/>
        <v>0</v>
      </c>
      <c r="AL51" s="156">
        <f t="shared" si="14"/>
        <v>0</v>
      </c>
      <c r="AM51" s="157">
        <f t="shared" si="14"/>
        <v>0</v>
      </c>
      <c r="AN51" s="157">
        <f t="shared" si="14"/>
        <v>0</v>
      </c>
      <c r="AO51" s="158">
        <f t="shared" si="14"/>
        <v>0</v>
      </c>
    </row>
    <row r="52" spans="1:41" x14ac:dyDescent="0.25">
      <c r="A52" s="69">
        <v>44531</v>
      </c>
      <c r="B52" s="297">
        <f t="shared" ref="B52:AO52" si="15">B16-B34</f>
        <v>0</v>
      </c>
      <c r="C52" s="133">
        <f t="shared" si="15"/>
        <v>0</v>
      </c>
      <c r="D52" s="133">
        <f t="shared" si="15"/>
        <v>0</v>
      </c>
      <c r="E52" s="134">
        <f t="shared" si="15"/>
        <v>0</v>
      </c>
      <c r="F52" s="141">
        <f t="shared" si="15"/>
        <v>0</v>
      </c>
      <c r="G52" s="143">
        <f t="shared" si="15"/>
        <v>0</v>
      </c>
      <c r="H52" s="143">
        <f t="shared" si="15"/>
        <v>0</v>
      </c>
      <c r="I52" s="142">
        <f t="shared" si="15"/>
        <v>0</v>
      </c>
      <c r="J52" s="120">
        <f t="shared" si="15"/>
        <v>0</v>
      </c>
      <c r="K52" s="121">
        <f t="shared" si="15"/>
        <v>0</v>
      </c>
      <c r="L52" s="121">
        <f t="shared" si="15"/>
        <v>0</v>
      </c>
      <c r="M52" s="144">
        <f t="shared" si="15"/>
        <v>0</v>
      </c>
      <c r="N52" s="135">
        <f t="shared" si="15"/>
        <v>0</v>
      </c>
      <c r="O52" s="127">
        <f t="shared" si="15"/>
        <v>0</v>
      </c>
      <c r="P52" s="127">
        <f t="shared" si="15"/>
        <v>0</v>
      </c>
      <c r="Q52" s="128">
        <f t="shared" si="15"/>
        <v>0</v>
      </c>
      <c r="R52" s="145">
        <f t="shared" si="15"/>
        <v>0</v>
      </c>
      <c r="S52" s="146">
        <f t="shared" si="15"/>
        <v>0</v>
      </c>
      <c r="T52" s="146">
        <f t="shared" si="15"/>
        <v>0</v>
      </c>
      <c r="U52" s="147">
        <f t="shared" si="15"/>
        <v>0</v>
      </c>
      <c r="V52" s="148">
        <f t="shared" si="15"/>
        <v>0</v>
      </c>
      <c r="W52" s="149">
        <f t="shared" si="15"/>
        <v>0</v>
      </c>
      <c r="X52" s="149">
        <f t="shared" si="15"/>
        <v>0</v>
      </c>
      <c r="Y52" s="150">
        <f t="shared" si="15"/>
        <v>0</v>
      </c>
      <c r="Z52" s="151">
        <f t="shared" si="15"/>
        <v>0</v>
      </c>
      <c r="AA52" s="152">
        <f t="shared" si="15"/>
        <v>0</v>
      </c>
      <c r="AB52" s="152">
        <f t="shared" si="15"/>
        <v>0</v>
      </c>
      <c r="AC52" s="153">
        <f t="shared" si="15"/>
        <v>0</v>
      </c>
      <c r="AD52" s="113">
        <f t="shared" si="15"/>
        <v>0</v>
      </c>
      <c r="AE52" s="114">
        <f t="shared" si="15"/>
        <v>0</v>
      </c>
      <c r="AF52" s="114">
        <f t="shared" si="15"/>
        <v>0</v>
      </c>
      <c r="AG52" s="115">
        <f t="shared" si="15"/>
        <v>0</v>
      </c>
      <c r="AH52" s="154">
        <f t="shared" si="15"/>
        <v>0</v>
      </c>
      <c r="AI52" s="152">
        <f t="shared" si="15"/>
        <v>0</v>
      </c>
      <c r="AJ52" s="152">
        <f t="shared" si="15"/>
        <v>0</v>
      </c>
      <c r="AK52" s="155">
        <f t="shared" si="15"/>
        <v>0</v>
      </c>
      <c r="AL52" s="156">
        <f t="shared" si="15"/>
        <v>0</v>
      </c>
      <c r="AM52" s="157">
        <f t="shared" si="15"/>
        <v>0</v>
      </c>
      <c r="AN52" s="157">
        <f t="shared" si="15"/>
        <v>0</v>
      </c>
      <c r="AO52" s="158">
        <f t="shared" si="15"/>
        <v>0</v>
      </c>
    </row>
    <row r="53" spans="1:41" x14ac:dyDescent="0.25">
      <c r="A53" s="69">
        <v>44562</v>
      </c>
      <c r="B53" s="297">
        <f t="shared" ref="B53:AO53" si="16">B17-B35</f>
        <v>0</v>
      </c>
      <c r="C53" s="133">
        <f t="shared" si="16"/>
        <v>0</v>
      </c>
      <c r="D53" s="133">
        <f t="shared" si="16"/>
        <v>0</v>
      </c>
      <c r="E53" s="134">
        <f t="shared" si="16"/>
        <v>0</v>
      </c>
      <c r="F53" s="141">
        <f t="shared" si="16"/>
        <v>0</v>
      </c>
      <c r="G53" s="143">
        <f t="shared" si="16"/>
        <v>0</v>
      </c>
      <c r="H53" s="143">
        <f t="shared" si="16"/>
        <v>0</v>
      </c>
      <c r="I53" s="142">
        <f t="shared" si="16"/>
        <v>0</v>
      </c>
      <c r="J53" s="120">
        <f t="shared" si="16"/>
        <v>0</v>
      </c>
      <c r="K53" s="121">
        <f t="shared" si="16"/>
        <v>0</v>
      </c>
      <c r="L53" s="121">
        <f t="shared" si="16"/>
        <v>0</v>
      </c>
      <c r="M53" s="144">
        <f t="shared" si="16"/>
        <v>0</v>
      </c>
      <c r="N53" s="135">
        <f t="shared" si="16"/>
        <v>0</v>
      </c>
      <c r="O53" s="127">
        <f t="shared" si="16"/>
        <v>0</v>
      </c>
      <c r="P53" s="127">
        <f t="shared" si="16"/>
        <v>0</v>
      </c>
      <c r="Q53" s="128">
        <f t="shared" si="16"/>
        <v>0</v>
      </c>
      <c r="R53" s="145">
        <f t="shared" si="16"/>
        <v>0</v>
      </c>
      <c r="S53" s="146">
        <f t="shared" si="16"/>
        <v>0</v>
      </c>
      <c r="T53" s="146">
        <f t="shared" si="16"/>
        <v>0</v>
      </c>
      <c r="U53" s="147">
        <f t="shared" si="16"/>
        <v>0</v>
      </c>
      <c r="V53" s="148">
        <f t="shared" si="16"/>
        <v>0</v>
      </c>
      <c r="W53" s="149">
        <f t="shared" si="16"/>
        <v>0</v>
      </c>
      <c r="X53" s="149">
        <f t="shared" si="16"/>
        <v>0</v>
      </c>
      <c r="Y53" s="150">
        <f t="shared" si="16"/>
        <v>0</v>
      </c>
      <c r="Z53" s="151">
        <f t="shared" si="16"/>
        <v>0</v>
      </c>
      <c r="AA53" s="152">
        <f t="shared" si="16"/>
        <v>0</v>
      </c>
      <c r="AB53" s="152">
        <f t="shared" si="16"/>
        <v>0</v>
      </c>
      <c r="AC53" s="153">
        <f t="shared" si="16"/>
        <v>0</v>
      </c>
      <c r="AD53" s="113">
        <f t="shared" si="16"/>
        <v>0</v>
      </c>
      <c r="AE53" s="114">
        <f t="shared" si="16"/>
        <v>0</v>
      </c>
      <c r="AF53" s="114">
        <f t="shared" si="16"/>
        <v>0</v>
      </c>
      <c r="AG53" s="115">
        <f t="shared" si="16"/>
        <v>0</v>
      </c>
      <c r="AH53" s="154">
        <f t="shared" si="16"/>
        <v>0</v>
      </c>
      <c r="AI53" s="152">
        <f t="shared" si="16"/>
        <v>0</v>
      </c>
      <c r="AJ53" s="152">
        <f t="shared" si="16"/>
        <v>0</v>
      </c>
      <c r="AK53" s="155">
        <f t="shared" si="16"/>
        <v>0</v>
      </c>
      <c r="AL53" s="156">
        <f t="shared" si="16"/>
        <v>0</v>
      </c>
      <c r="AM53" s="157">
        <f t="shared" si="16"/>
        <v>0</v>
      </c>
      <c r="AN53" s="157">
        <f t="shared" si="16"/>
        <v>0</v>
      </c>
      <c r="AO53" s="158">
        <f t="shared" si="16"/>
        <v>0</v>
      </c>
    </row>
    <row r="54" spans="1:41" x14ac:dyDescent="0.25">
      <c r="A54" s="69">
        <v>44593</v>
      </c>
      <c r="B54" s="297">
        <f t="shared" ref="B54:AO54" si="17">B18-B36</f>
        <v>0</v>
      </c>
      <c r="C54" s="133">
        <f t="shared" si="17"/>
        <v>0</v>
      </c>
      <c r="D54" s="133">
        <f t="shared" si="17"/>
        <v>0</v>
      </c>
      <c r="E54" s="134">
        <f t="shared" si="17"/>
        <v>0</v>
      </c>
      <c r="F54" s="141">
        <f t="shared" si="17"/>
        <v>0</v>
      </c>
      <c r="G54" s="143">
        <f t="shared" si="17"/>
        <v>0</v>
      </c>
      <c r="H54" s="143">
        <f t="shared" si="17"/>
        <v>0</v>
      </c>
      <c r="I54" s="142">
        <f t="shared" si="17"/>
        <v>0</v>
      </c>
      <c r="J54" s="120">
        <f t="shared" si="17"/>
        <v>0</v>
      </c>
      <c r="K54" s="121">
        <f t="shared" si="17"/>
        <v>0</v>
      </c>
      <c r="L54" s="121">
        <f t="shared" si="17"/>
        <v>0</v>
      </c>
      <c r="M54" s="144">
        <f t="shared" si="17"/>
        <v>0</v>
      </c>
      <c r="N54" s="135">
        <f t="shared" si="17"/>
        <v>0</v>
      </c>
      <c r="O54" s="127">
        <f t="shared" si="17"/>
        <v>0</v>
      </c>
      <c r="P54" s="127">
        <f t="shared" si="17"/>
        <v>0</v>
      </c>
      <c r="Q54" s="128">
        <f t="shared" si="17"/>
        <v>0</v>
      </c>
      <c r="R54" s="145">
        <f t="shared" si="17"/>
        <v>0</v>
      </c>
      <c r="S54" s="146">
        <f t="shared" si="17"/>
        <v>0</v>
      </c>
      <c r="T54" s="146">
        <f t="shared" si="17"/>
        <v>0</v>
      </c>
      <c r="U54" s="147">
        <f t="shared" si="17"/>
        <v>0</v>
      </c>
      <c r="V54" s="148">
        <f t="shared" si="17"/>
        <v>0</v>
      </c>
      <c r="W54" s="149">
        <f t="shared" si="17"/>
        <v>0</v>
      </c>
      <c r="X54" s="149">
        <f t="shared" si="17"/>
        <v>0</v>
      </c>
      <c r="Y54" s="150">
        <f t="shared" si="17"/>
        <v>0</v>
      </c>
      <c r="Z54" s="151">
        <f t="shared" si="17"/>
        <v>0</v>
      </c>
      <c r="AA54" s="152">
        <f t="shared" si="17"/>
        <v>0</v>
      </c>
      <c r="AB54" s="152">
        <f t="shared" si="17"/>
        <v>0</v>
      </c>
      <c r="AC54" s="153">
        <f t="shared" si="17"/>
        <v>0</v>
      </c>
      <c r="AD54" s="113">
        <f t="shared" si="17"/>
        <v>0</v>
      </c>
      <c r="AE54" s="114">
        <f t="shared" si="17"/>
        <v>0</v>
      </c>
      <c r="AF54" s="114">
        <f t="shared" si="17"/>
        <v>0</v>
      </c>
      <c r="AG54" s="115">
        <f t="shared" si="17"/>
        <v>0</v>
      </c>
      <c r="AH54" s="154">
        <f t="shared" si="17"/>
        <v>0</v>
      </c>
      <c r="AI54" s="152">
        <f t="shared" si="17"/>
        <v>0</v>
      </c>
      <c r="AJ54" s="152">
        <f t="shared" si="17"/>
        <v>0</v>
      </c>
      <c r="AK54" s="155">
        <f t="shared" si="17"/>
        <v>0</v>
      </c>
      <c r="AL54" s="156">
        <f t="shared" si="17"/>
        <v>0</v>
      </c>
      <c r="AM54" s="157">
        <f t="shared" si="17"/>
        <v>0</v>
      </c>
      <c r="AN54" s="157">
        <f t="shared" si="17"/>
        <v>0</v>
      </c>
      <c r="AO54" s="158">
        <f t="shared" si="17"/>
        <v>0</v>
      </c>
    </row>
    <row r="55" spans="1:41" x14ac:dyDescent="0.25">
      <c r="A55" s="69">
        <v>44621</v>
      </c>
      <c r="B55" s="297">
        <f t="shared" ref="B55:AO55" si="18">B19-B37</f>
        <v>0</v>
      </c>
      <c r="C55" s="133">
        <f t="shared" si="18"/>
        <v>0</v>
      </c>
      <c r="D55" s="133">
        <f t="shared" si="18"/>
        <v>0</v>
      </c>
      <c r="E55" s="134">
        <f t="shared" si="18"/>
        <v>0</v>
      </c>
      <c r="F55" s="141">
        <f t="shared" si="18"/>
        <v>0</v>
      </c>
      <c r="G55" s="143">
        <f t="shared" si="18"/>
        <v>0</v>
      </c>
      <c r="H55" s="143">
        <f t="shared" si="18"/>
        <v>0</v>
      </c>
      <c r="I55" s="142">
        <f t="shared" si="18"/>
        <v>0</v>
      </c>
      <c r="J55" s="120">
        <f t="shared" si="18"/>
        <v>0</v>
      </c>
      <c r="K55" s="121">
        <f t="shared" si="18"/>
        <v>0</v>
      </c>
      <c r="L55" s="121">
        <f t="shared" si="18"/>
        <v>0</v>
      </c>
      <c r="M55" s="144">
        <f t="shared" si="18"/>
        <v>0</v>
      </c>
      <c r="N55" s="135">
        <f t="shared" si="18"/>
        <v>0</v>
      </c>
      <c r="O55" s="127">
        <f t="shared" si="18"/>
        <v>0</v>
      </c>
      <c r="P55" s="127">
        <f t="shared" si="18"/>
        <v>0</v>
      </c>
      <c r="Q55" s="128">
        <f t="shared" si="18"/>
        <v>0</v>
      </c>
      <c r="R55" s="145">
        <f t="shared" si="18"/>
        <v>0</v>
      </c>
      <c r="S55" s="146">
        <f t="shared" si="18"/>
        <v>0</v>
      </c>
      <c r="T55" s="146">
        <f t="shared" si="18"/>
        <v>0</v>
      </c>
      <c r="U55" s="147">
        <f t="shared" si="18"/>
        <v>0</v>
      </c>
      <c r="V55" s="148">
        <f t="shared" si="18"/>
        <v>0</v>
      </c>
      <c r="W55" s="149">
        <f t="shared" si="18"/>
        <v>0</v>
      </c>
      <c r="X55" s="149">
        <f t="shared" si="18"/>
        <v>0</v>
      </c>
      <c r="Y55" s="150">
        <f t="shared" si="18"/>
        <v>0</v>
      </c>
      <c r="Z55" s="151">
        <f t="shared" si="18"/>
        <v>0</v>
      </c>
      <c r="AA55" s="152">
        <f t="shared" si="18"/>
        <v>0</v>
      </c>
      <c r="AB55" s="152">
        <f t="shared" si="18"/>
        <v>0</v>
      </c>
      <c r="AC55" s="153">
        <f t="shared" si="18"/>
        <v>0</v>
      </c>
      <c r="AD55" s="113">
        <f t="shared" si="18"/>
        <v>0</v>
      </c>
      <c r="AE55" s="114">
        <f t="shared" si="18"/>
        <v>0</v>
      </c>
      <c r="AF55" s="114">
        <f t="shared" si="18"/>
        <v>0</v>
      </c>
      <c r="AG55" s="115">
        <f t="shared" si="18"/>
        <v>0</v>
      </c>
      <c r="AH55" s="154">
        <f t="shared" si="18"/>
        <v>0</v>
      </c>
      <c r="AI55" s="152">
        <f t="shared" si="18"/>
        <v>0</v>
      </c>
      <c r="AJ55" s="152">
        <f t="shared" si="18"/>
        <v>0</v>
      </c>
      <c r="AK55" s="155">
        <f t="shared" si="18"/>
        <v>0</v>
      </c>
      <c r="AL55" s="156">
        <f t="shared" si="18"/>
        <v>0</v>
      </c>
      <c r="AM55" s="157">
        <f t="shared" si="18"/>
        <v>0</v>
      </c>
      <c r="AN55" s="157">
        <f t="shared" si="18"/>
        <v>0</v>
      </c>
      <c r="AO55" s="158">
        <f t="shared" si="18"/>
        <v>0</v>
      </c>
    </row>
    <row r="56" spans="1:41" ht="15.75" thickBot="1" x14ac:dyDescent="0.3">
      <c r="A56" s="70" t="s">
        <v>26</v>
      </c>
      <c r="B56" s="4">
        <f t="shared" ref="B56:AO56" si="19">SUM(B44:B55)</f>
        <v>0</v>
      </c>
      <c r="C56" s="4">
        <f t="shared" si="19"/>
        <v>0</v>
      </c>
      <c r="D56" s="4">
        <f t="shared" si="19"/>
        <v>0</v>
      </c>
      <c r="E56" s="4">
        <f t="shared" si="19"/>
        <v>0</v>
      </c>
      <c r="F56" s="4">
        <f t="shared" si="19"/>
        <v>0</v>
      </c>
      <c r="G56" s="4">
        <f t="shared" si="19"/>
        <v>0</v>
      </c>
      <c r="H56" s="4">
        <f t="shared" si="19"/>
        <v>0</v>
      </c>
      <c r="I56" s="4">
        <f t="shared" si="19"/>
        <v>0</v>
      </c>
      <c r="J56" s="4">
        <f t="shared" si="19"/>
        <v>0</v>
      </c>
      <c r="K56" s="4">
        <f t="shared" si="19"/>
        <v>0</v>
      </c>
      <c r="L56" s="4">
        <f t="shared" si="19"/>
        <v>0</v>
      </c>
      <c r="M56" s="4">
        <f t="shared" si="19"/>
        <v>0</v>
      </c>
      <c r="N56" s="4">
        <f t="shared" si="19"/>
        <v>0</v>
      </c>
      <c r="O56" s="4">
        <f t="shared" si="19"/>
        <v>0</v>
      </c>
      <c r="P56" s="4">
        <f t="shared" si="19"/>
        <v>0</v>
      </c>
      <c r="Q56" s="4">
        <f t="shared" si="19"/>
        <v>0</v>
      </c>
      <c r="R56" s="4">
        <f t="shared" si="19"/>
        <v>0</v>
      </c>
      <c r="S56" s="4">
        <f t="shared" si="19"/>
        <v>0</v>
      </c>
      <c r="T56" s="4">
        <f t="shared" si="19"/>
        <v>0</v>
      </c>
      <c r="U56" s="4">
        <f t="shared" si="19"/>
        <v>0</v>
      </c>
      <c r="V56" s="4">
        <f t="shared" si="19"/>
        <v>0</v>
      </c>
      <c r="W56" s="4">
        <f t="shared" si="19"/>
        <v>0</v>
      </c>
      <c r="X56" s="4">
        <f t="shared" si="19"/>
        <v>0</v>
      </c>
      <c r="Y56" s="4">
        <f t="shared" si="19"/>
        <v>0</v>
      </c>
      <c r="Z56" s="4">
        <f t="shared" si="19"/>
        <v>0</v>
      </c>
      <c r="AA56" s="4">
        <f t="shared" si="19"/>
        <v>0</v>
      </c>
      <c r="AB56" s="4">
        <f t="shared" si="19"/>
        <v>0</v>
      </c>
      <c r="AC56" s="4">
        <f t="shared" si="19"/>
        <v>0</v>
      </c>
      <c r="AD56" s="119">
        <f t="shared" si="19"/>
        <v>0</v>
      </c>
      <c r="AE56" s="119">
        <f t="shared" si="19"/>
        <v>0</v>
      </c>
      <c r="AF56" s="119">
        <f t="shared" si="19"/>
        <v>0</v>
      </c>
      <c r="AG56" s="119">
        <f t="shared" si="19"/>
        <v>0</v>
      </c>
      <c r="AH56" s="4">
        <f t="shared" si="19"/>
        <v>0</v>
      </c>
      <c r="AI56" s="4">
        <f t="shared" si="19"/>
        <v>0</v>
      </c>
      <c r="AJ56" s="4">
        <f t="shared" si="19"/>
        <v>0</v>
      </c>
      <c r="AK56" s="4">
        <f t="shared" si="19"/>
        <v>0</v>
      </c>
      <c r="AL56" s="4">
        <f t="shared" si="19"/>
        <v>0</v>
      </c>
      <c r="AM56" s="4">
        <f t="shared" si="19"/>
        <v>0</v>
      </c>
      <c r="AN56" s="4">
        <f t="shared" si="19"/>
        <v>0</v>
      </c>
      <c r="AO56" s="4">
        <f t="shared" si="19"/>
        <v>0</v>
      </c>
    </row>
    <row r="57" spans="1:41" ht="15.75" thickTop="1" x14ac:dyDescent="0.25"/>
  </sheetData>
  <mergeCells count="47">
    <mergeCell ref="AL42:AO42"/>
    <mergeCell ref="J42:M42"/>
    <mergeCell ref="N42:Q42"/>
    <mergeCell ref="R42:U42"/>
    <mergeCell ref="V42:Y42"/>
    <mergeCell ref="Z42:AC42"/>
    <mergeCell ref="AH42:AK42"/>
    <mergeCell ref="AH24:AK24"/>
    <mergeCell ref="AL24:AO24"/>
    <mergeCell ref="A40:AO40"/>
    <mergeCell ref="A41:A43"/>
    <mergeCell ref="B41:U41"/>
    <mergeCell ref="V41:AC41"/>
    <mergeCell ref="AD41:AG42"/>
    <mergeCell ref="AH41:AO41"/>
    <mergeCell ref="B42:E42"/>
    <mergeCell ref="F42:I42"/>
    <mergeCell ref="F24:I24"/>
    <mergeCell ref="J24:M24"/>
    <mergeCell ref="N24:Q24"/>
    <mergeCell ref="R24:U24"/>
    <mergeCell ref="V24:Y24"/>
    <mergeCell ref="Z24:AC24"/>
    <mergeCell ref="A4:AO4"/>
    <mergeCell ref="A1:AO1"/>
    <mergeCell ref="A2:AO2"/>
    <mergeCell ref="A22:AO22"/>
    <mergeCell ref="A23:A25"/>
    <mergeCell ref="B23:U23"/>
    <mergeCell ref="V23:AC23"/>
    <mergeCell ref="AD23:AG24"/>
    <mergeCell ref="AH23:AO23"/>
    <mergeCell ref="B24:E24"/>
    <mergeCell ref="V6:Y6"/>
    <mergeCell ref="Z6:AC6"/>
    <mergeCell ref="AH6:AK6"/>
    <mergeCell ref="AL6:AO6"/>
    <mergeCell ref="A5:A7"/>
    <mergeCell ref="B5:U5"/>
    <mergeCell ref="V5:AC5"/>
    <mergeCell ref="AD5:AG6"/>
    <mergeCell ref="AH5:AO5"/>
    <mergeCell ref="B6:E6"/>
    <mergeCell ref="F6:I6"/>
    <mergeCell ref="J6:M6"/>
    <mergeCell ref="N6:Q6"/>
    <mergeCell ref="R6:U6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H2" sqref="H2:L2"/>
    </sheetView>
  </sheetViews>
  <sheetFormatPr defaultRowHeight="15" x14ac:dyDescent="0.25"/>
  <cols>
    <col min="1" max="1" width="10.7109375" bestFit="1" customWidth="1"/>
    <col min="2" max="2" width="16.85546875" bestFit="1" customWidth="1"/>
    <col min="3" max="5" width="15.28515625" bestFit="1" customWidth="1"/>
    <col min="6" max="6" width="12.5703125" bestFit="1" customWidth="1"/>
    <col min="8" max="8" width="14.28515625" bestFit="1" customWidth="1"/>
  </cols>
  <sheetData>
    <row r="1" spans="1:12" ht="19.5" thickBot="1" x14ac:dyDescent="0.35">
      <c r="A1" s="499" t="s">
        <v>106</v>
      </c>
      <c r="B1" s="499"/>
      <c r="C1" s="499"/>
      <c r="D1" s="499"/>
      <c r="E1" s="499"/>
      <c r="F1" s="499"/>
      <c r="H1" s="296">
        <v>10000000</v>
      </c>
    </row>
    <row r="2" spans="1:12" ht="15.75" x14ac:dyDescent="0.25">
      <c r="A2" s="500" t="s">
        <v>97</v>
      </c>
      <c r="B2" s="500"/>
      <c r="C2" s="500"/>
      <c r="D2" s="500"/>
      <c r="E2" s="500"/>
      <c r="F2" s="500"/>
      <c r="H2" s="501" t="s">
        <v>98</v>
      </c>
      <c r="I2" s="501"/>
      <c r="J2" s="501"/>
      <c r="K2" s="501"/>
      <c r="L2" s="501"/>
    </row>
    <row r="3" spans="1:12" x14ac:dyDescent="0.25">
      <c r="A3" s="291" t="s">
        <v>70</v>
      </c>
      <c r="B3" s="291" t="s">
        <v>2</v>
      </c>
      <c r="C3" s="291" t="s">
        <v>3</v>
      </c>
      <c r="D3" s="291" t="s">
        <v>4</v>
      </c>
      <c r="E3" s="291" t="s">
        <v>5</v>
      </c>
      <c r="F3" s="291" t="s">
        <v>6</v>
      </c>
      <c r="H3" s="291" t="s">
        <v>2</v>
      </c>
      <c r="I3" s="291" t="s">
        <v>3</v>
      </c>
      <c r="J3" s="291" t="s">
        <v>4</v>
      </c>
      <c r="K3" s="291" t="s">
        <v>5</v>
      </c>
      <c r="L3" s="291" t="s">
        <v>6</v>
      </c>
    </row>
    <row r="4" spans="1:12" x14ac:dyDescent="0.25">
      <c r="A4" s="293">
        <v>44287</v>
      </c>
      <c r="B4" s="292">
        <f>'3B Vs.1'!AU25</f>
        <v>0</v>
      </c>
      <c r="C4" s="292">
        <f>'3B Vs.1'!AV25</f>
        <v>0</v>
      </c>
      <c r="D4" s="292">
        <f>'3B Vs.1'!AW25</f>
        <v>0</v>
      </c>
      <c r="E4" s="292">
        <f>'3B Vs.1'!AX25</f>
        <v>0</v>
      </c>
      <c r="F4" s="292">
        <f>'3B Vs.1'!AY25</f>
        <v>0</v>
      </c>
      <c r="H4" s="287">
        <f t="shared" ref="H4:H15" si="0">B4/$H$1</f>
        <v>0</v>
      </c>
      <c r="I4" s="287">
        <f t="shared" ref="I4:I15" si="1">C4/$H$1</f>
        <v>0</v>
      </c>
      <c r="J4" s="287">
        <f t="shared" ref="J4:J15" si="2">D4/$H$1</f>
        <v>0</v>
      </c>
      <c r="K4" s="287">
        <f t="shared" ref="K4:K15" si="3">E4/$H$1</f>
        <v>0</v>
      </c>
      <c r="L4" s="287">
        <f t="shared" ref="L4:L15" si="4">F4/$H$1</f>
        <v>0</v>
      </c>
    </row>
    <row r="5" spans="1:12" x14ac:dyDescent="0.25">
      <c r="A5" s="293">
        <v>44317</v>
      </c>
      <c r="B5" s="292">
        <f>'3B Vs.1'!AU26</f>
        <v>0</v>
      </c>
      <c r="C5" s="292">
        <f>'3B Vs.1'!AV26</f>
        <v>0</v>
      </c>
      <c r="D5" s="292">
        <f>'3B Vs.1'!AW26</f>
        <v>0</v>
      </c>
      <c r="E5" s="292">
        <f>'3B Vs.1'!AX26</f>
        <v>0</v>
      </c>
      <c r="F5" s="292">
        <f>'3B Vs.1'!AY26</f>
        <v>0</v>
      </c>
      <c r="H5" s="287">
        <f t="shared" si="0"/>
        <v>0</v>
      </c>
      <c r="I5" s="287">
        <f t="shared" si="1"/>
        <v>0</v>
      </c>
      <c r="J5" s="287">
        <f t="shared" si="2"/>
        <v>0</v>
      </c>
      <c r="K5" s="287">
        <f t="shared" si="3"/>
        <v>0</v>
      </c>
      <c r="L5" s="287">
        <f t="shared" si="4"/>
        <v>0</v>
      </c>
    </row>
    <row r="6" spans="1:12" x14ac:dyDescent="0.25">
      <c r="A6" s="293">
        <v>44348</v>
      </c>
      <c r="B6" s="292">
        <f>'3B Vs.1'!AU27</f>
        <v>0</v>
      </c>
      <c r="C6" s="292">
        <f>'3B Vs.1'!AV27</f>
        <v>0</v>
      </c>
      <c r="D6" s="292">
        <f>'3B Vs.1'!AW27</f>
        <v>0</v>
      </c>
      <c r="E6" s="292">
        <f>'3B Vs.1'!AX27</f>
        <v>0</v>
      </c>
      <c r="F6" s="292">
        <f>'3B Vs.1'!AY27</f>
        <v>0</v>
      </c>
      <c r="H6" s="287">
        <f t="shared" si="0"/>
        <v>0</v>
      </c>
      <c r="I6" s="287">
        <f t="shared" si="1"/>
        <v>0</v>
      </c>
      <c r="J6" s="287">
        <f t="shared" si="2"/>
        <v>0</v>
      </c>
      <c r="K6" s="287">
        <f t="shared" si="3"/>
        <v>0</v>
      </c>
      <c r="L6" s="287">
        <f t="shared" si="4"/>
        <v>0</v>
      </c>
    </row>
    <row r="7" spans="1:12" x14ac:dyDescent="0.25">
      <c r="A7" s="293">
        <v>44378</v>
      </c>
      <c r="B7" s="292">
        <f>'3B Vs.1'!AU28</f>
        <v>0</v>
      </c>
      <c r="C7" s="292">
        <f>'3B Vs.1'!AV28</f>
        <v>0</v>
      </c>
      <c r="D7" s="292">
        <f>'3B Vs.1'!AW28</f>
        <v>0</v>
      </c>
      <c r="E7" s="292">
        <f>'3B Vs.1'!AX28</f>
        <v>0</v>
      </c>
      <c r="F7" s="292">
        <f>'3B Vs.1'!AY28</f>
        <v>0</v>
      </c>
      <c r="H7" s="287">
        <f t="shared" si="0"/>
        <v>0</v>
      </c>
      <c r="I7" s="287">
        <f t="shared" si="1"/>
        <v>0</v>
      </c>
      <c r="J7" s="287">
        <f t="shared" si="2"/>
        <v>0</v>
      </c>
      <c r="K7" s="287">
        <f t="shared" si="3"/>
        <v>0</v>
      </c>
      <c r="L7" s="287">
        <f t="shared" si="4"/>
        <v>0</v>
      </c>
    </row>
    <row r="8" spans="1:12" x14ac:dyDescent="0.25">
      <c r="A8" s="293">
        <v>44409</v>
      </c>
      <c r="B8" s="292">
        <f>'3B Vs.1'!AU29</f>
        <v>0</v>
      </c>
      <c r="C8" s="292">
        <f>'3B Vs.1'!AV29</f>
        <v>0</v>
      </c>
      <c r="D8" s="292">
        <f>'3B Vs.1'!AW29</f>
        <v>0</v>
      </c>
      <c r="E8" s="292">
        <f>'3B Vs.1'!AX29</f>
        <v>0</v>
      </c>
      <c r="F8" s="292">
        <f>'3B Vs.1'!AY29</f>
        <v>0</v>
      </c>
      <c r="H8" s="287">
        <f t="shared" si="0"/>
        <v>0</v>
      </c>
      <c r="I8" s="287">
        <f t="shared" si="1"/>
        <v>0</v>
      </c>
      <c r="J8" s="287">
        <f t="shared" si="2"/>
        <v>0</v>
      </c>
      <c r="K8" s="287">
        <f t="shared" si="3"/>
        <v>0</v>
      </c>
      <c r="L8" s="287">
        <f t="shared" si="4"/>
        <v>0</v>
      </c>
    </row>
    <row r="9" spans="1:12" x14ac:dyDescent="0.25">
      <c r="A9" s="293">
        <v>44440</v>
      </c>
      <c r="B9" s="292">
        <f>'3B Vs.1'!AU30</f>
        <v>0</v>
      </c>
      <c r="C9" s="292">
        <f>'3B Vs.1'!AV30</f>
        <v>0</v>
      </c>
      <c r="D9" s="292">
        <f>'3B Vs.1'!AW30</f>
        <v>0</v>
      </c>
      <c r="E9" s="292">
        <f>'3B Vs.1'!AX30</f>
        <v>0</v>
      </c>
      <c r="F9" s="292">
        <f>'3B Vs.1'!AY30</f>
        <v>0</v>
      </c>
      <c r="H9" s="287">
        <f t="shared" si="0"/>
        <v>0</v>
      </c>
      <c r="I9" s="287">
        <f t="shared" si="1"/>
        <v>0</v>
      </c>
      <c r="J9" s="287">
        <f t="shared" si="2"/>
        <v>0</v>
      </c>
      <c r="K9" s="287">
        <f t="shared" si="3"/>
        <v>0</v>
      </c>
      <c r="L9" s="287">
        <f t="shared" si="4"/>
        <v>0</v>
      </c>
    </row>
    <row r="10" spans="1:12" x14ac:dyDescent="0.25">
      <c r="A10" s="293">
        <v>44470</v>
      </c>
      <c r="B10" s="292">
        <f>'3B Vs.1'!AU31</f>
        <v>0</v>
      </c>
      <c r="C10" s="292">
        <f>'3B Vs.1'!AV31</f>
        <v>0</v>
      </c>
      <c r="D10" s="292">
        <f>'3B Vs.1'!AW31</f>
        <v>0</v>
      </c>
      <c r="E10" s="292">
        <f>'3B Vs.1'!AX31</f>
        <v>0</v>
      </c>
      <c r="F10" s="292">
        <f>'3B Vs.1'!AY31</f>
        <v>0</v>
      </c>
      <c r="H10" s="287">
        <f t="shared" si="0"/>
        <v>0</v>
      </c>
      <c r="I10" s="287">
        <f t="shared" si="1"/>
        <v>0</v>
      </c>
      <c r="J10" s="287">
        <f t="shared" si="2"/>
        <v>0</v>
      </c>
      <c r="K10" s="287">
        <f t="shared" si="3"/>
        <v>0</v>
      </c>
      <c r="L10" s="287">
        <f t="shared" si="4"/>
        <v>0</v>
      </c>
    </row>
    <row r="11" spans="1:12" x14ac:dyDescent="0.25">
      <c r="A11" s="293">
        <v>44501</v>
      </c>
      <c r="B11" s="292">
        <f>'3B Vs.1'!AU32</f>
        <v>0</v>
      </c>
      <c r="C11" s="292">
        <f>'3B Vs.1'!AV32</f>
        <v>0</v>
      </c>
      <c r="D11" s="292">
        <f>'3B Vs.1'!AW32</f>
        <v>0</v>
      </c>
      <c r="E11" s="292">
        <f>'3B Vs.1'!AX32</f>
        <v>0</v>
      </c>
      <c r="F11" s="292">
        <f>'3B Vs.1'!AY32</f>
        <v>0</v>
      </c>
      <c r="H11" s="287">
        <f t="shared" si="0"/>
        <v>0</v>
      </c>
      <c r="I11" s="287">
        <f t="shared" si="1"/>
        <v>0</v>
      </c>
      <c r="J11" s="287">
        <f t="shared" si="2"/>
        <v>0</v>
      </c>
      <c r="K11" s="287">
        <f t="shared" si="3"/>
        <v>0</v>
      </c>
      <c r="L11" s="287">
        <f t="shared" si="4"/>
        <v>0</v>
      </c>
    </row>
    <row r="12" spans="1:12" x14ac:dyDescent="0.25">
      <c r="A12" s="293">
        <v>44531</v>
      </c>
      <c r="B12" s="292">
        <f>'3B Vs.1'!AU33</f>
        <v>0</v>
      </c>
      <c r="C12" s="292">
        <f>'3B Vs.1'!AV33</f>
        <v>0</v>
      </c>
      <c r="D12" s="292">
        <f>'3B Vs.1'!AW33</f>
        <v>0</v>
      </c>
      <c r="E12" s="292">
        <f>'3B Vs.1'!AX33</f>
        <v>0</v>
      </c>
      <c r="F12" s="292">
        <f>'3B Vs.1'!AY33</f>
        <v>0</v>
      </c>
      <c r="H12" s="287">
        <f t="shared" si="0"/>
        <v>0</v>
      </c>
      <c r="I12" s="287">
        <f t="shared" si="1"/>
        <v>0</v>
      </c>
      <c r="J12" s="287">
        <f t="shared" si="2"/>
        <v>0</v>
      </c>
      <c r="K12" s="287">
        <f t="shared" si="3"/>
        <v>0</v>
      </c>
      <c r="L12" s="287">
        <f t="shared" si="4"/>
        <v>0</v>
      </c>
    </row>
    <row r="13" spans="1:12" x14ac:dyDescent="0.25">
      <c r="A13" s="293">
        <v>44562</v>
      </c>
      <c r="B13" s="292">
        <f>'3B Vs.1'!AU34</f>
        <v>0</v>
      </c>
      <c r="C13" s="292">
        <f>'3B Vs.1'!AV34</f>
        <v>0</v>
      </c>
      <c r="D13" s="292">
        <f>'3B Vs.1'!AW34</f>
        <v>0</v>
      </c>
      <c r="E13" s="292">
        <f>'3B Vs.1'!AX34</f>
        <v>0</v>
      </c>
      <c r="F13" s="292">
        <f>'3B Vs.1'!AY34</f>
        <v>0</v>
      </c>
      <c r="H13" s="287">
        <f t="shared" si="0"/>
        <v>0</v>
      </c>
      <c r="I13" s="287">
        <f t="shared" si="1"/>
        <v>0</v>
      </c>
      <c r="J13" s="287">
        <f t="shared" si="2"/>
        <v>0</v>
      </c>
      <c r="K13" s="287">
        <f t="shared" si="3"/>
        <v>0</v>
      </c>
      <c r="L13" s="287">
        <f t="shared" si="4"/>
        <v>0</v>
      </c>
    </row>
    <row r="14" spans="1:12" x14ac:dyDescent="0.25">
      <c r="A14" s="293">
        <v>44593</v>
      </c>
      <c r="B14" s="292">
        <f>'3B Vs.1'!AU35</f>
        <v>0</v>
      </c>
      <c r="C14" s="292">
        <f>'3B Vs.1'!AV35</f>
        <v>0</v>
      </c>
      <c r="D14" s="292">
        <f>'3B Vs.1'!AW35</f>
        <v>0</v>
      </c>
      <c r="E14" s="292">
        <f>'3B Vs.1'!AX35</f>
        <v>0</v>
      </c>
      <c r="F14" s="292">
        <f>'3B Vs.1'!AY35</f>
        <v>0</v>
      </c>
      <c r="H14" s="287">
        <f t="shared" si="0"/>
        <v>0</v>
      </c>
      <c r="I14" s="287">
        <f t="shared" si="1"/>
        <v>0</v>
      </c>
      <c r="J14" s="287">
        <f t="shared" si="2"/>
        <v>0</v>
      </c>
      <c r="K14" s="287">
        <f t="shared" si="3"/>
        <v>0</v>
      </c>
      <c r="L14" s="287">
        <f t="shared" si="4"/>
        <v>0</v>
      </c>
    </row>
    <row r="15" spans="1:12" x14ac:dyDescent="0.25">
      <c r="A15" s="293">
        <v>44621</v>
      </c>
      <c r="B15" s="292">
        <f>'3B Vs.1'!AU36</f>
        <v>0</v>
      </c>
      <c r="C15" s="292">
        <f>'3B Vs.1'!AV36</f>
        <v>0</v>
      </c>
      <c r="D15" s="292">
        <f>'3B Vs.1'!AW36</f>
        <v>0</v>
      </c>
      <c r="E15" s="292">
        <f>'3B Vs.1'!AX36</f>
        <v>0</v>
      </c>
      <c r="F15" s="292">
        <f>'3B Vs.1'!AY36</f>
        <v>0</v>
      </c>
      <c r="H15" s="287">
        <f t="shared" si="0"/>
        <v>0</v>
      </c>
      <c r="I15" s="287">
        <f t="shared" si="1"/>
        <v>0</v>
      </c>
      <c r="J15" s="287">
        <f t="shared" si="2"/>
        <v>0</v>
      </c>
      <c r="K15" s="287">
        <f t="shared" si="3"/>
        <v>0</v>
      </c>
      <c r="L15" s="287">
        <f t="shared" si="4"/>
        <v>0</v>
      </c>
    </row>
    <row r="16" spans="1:12" x14ac:dyDescent="0.25">
      <c r="A16" s="295" t="s">
        <v>26</v>
      </c>
      <c r="B16" s="294">
        <f>SUM(B4:B15)</f>
        <v>0</v>
      </c>
      <c r="C16" s="294">
        <f t="shared" ref="C16:F16" si="5">SUM(C4:C15)</f>
        <v>0</v>
      </c>
      <c r="D16" s="294">
        <f t="shared" si="5"/>
        <v>0</v>
      </c>
      <c r="E16" s="294">
        <f t="shared" si="5"/>
        <v>0</v>
      </c>
      <c r="F16" s="294">
        <f t="shared" si="5"/>
        <v>0</v>
      </c>
      <c r="H16" s="294">
        <f>SUM(H4:H15)</f>
        <v>0</v>
      </c>
      <c r="I16" s="294">
        <f t="shared" ref="I16" si="6">SUM(I4:I15)</f>
        <v>0</v>
      </c>
      <c r="J16" s="294">
        <f t="shared" ref="J16" si="7">SUM(J4:J15)</f>
        <v>0</v>
      </c>
      <c r="K16" s="294">
        <f t="shared" ref="K16" si="8">SUM(K4:K15)</f>
        <v>0</v>
      </c>
      <c r="L16" s="294">
        <f t="shared" ref="L16" si="9">SUM(L4:L15)</f>
        <v>0</v>
      </c>
    </row>
  </sheetData>
  <mergeCells count="3">
    <mergeCell ref="A1:F1"/>
    <mergeCell ref="A2:F2"/>
    <mergeCell ref="H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3B Vs.1</vt:lpstr>
      <vt:lpstr>1 Vs. Books</vt:lpstr>
      <vt:lpstr>1 Vs. Sales(HSN)</vt:lpstr>
      <vt:lpstr>3B Vs.2A</vt:lpstr>
      <vt:lpstr>Turnover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</dc:creator>
  <cp:lastModifiedBy>AK</cp:lastModifiedBy>
  <dcterms:created xsi:type="dcterms:W3CDTF">2021-06-08T05:02:58Z</dcterms:created>
  <dcterms:modified xsi:type="dcterms:W3CDTF">2021-06-08T07:55:41Z</dcterms:modified>
</cp:coreProperties>
</file>